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<sst xmlns="http://schemas.openxmlformats.org/spreadsheetml/2006/main" count="269" uniqueCount="116">
  <si>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</si>
  <si>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</si>
  <si>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</si>
  <si>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</si>
  <si>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</si>
  <si>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</si>
  <si>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</si>
  <si>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</si>
  <si>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</si>
  <si>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</si>
  <si>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</si>
  <si>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</si>
  <si>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</si>
  <si>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</si>
  <si>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</si>
  <si>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</si>
  <si>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</si>
  <si>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</si>
  <si>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</si>
  <si>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</si>
  <si>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</si>
  <si>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</si>
  <si>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</si>
  <si>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</si>
  <si>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</si>
  <si>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</si>
  <si>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</si>
  <si>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</si>
  <si>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</si>
  <si>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</si>
  <si>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</si>
  <si>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</si>
  <si>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</si>
  <si>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</si>
  <si>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</si>
  <si>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</si>
  <si>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</si>
  <si>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</si>
  <si>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</si>
  <si>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</si>
  <si>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</si>
  <si>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</si>
  <si>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</si>
  <si>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</si>
  <si>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</si>
  <si>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</si>
  <si>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</si>
  <si>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</si>
  <si>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</si>
  <si>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</si>
  <si>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</si>
  <si>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</si>
  <si>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</si>
  <si>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</si>
  <si>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Цена за ед. товара**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</si>
  <si>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</si>
  <si>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</si>
  <si>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</si>
  <si>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</si>
  <si>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</si>
  <si>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</si>
  <si>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</si>
  <si>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</si>
  <si>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</si>
  <si>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</si>
  <si>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</si>
  <si>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</si>
  <si>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</si>
  <si>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</si>
  <si>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</si>
  <si>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</si>
  <si>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</si>
  <si>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</si>
  <si>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</si>
  <si>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</si>
  <si>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</si>
  <si>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</si>
  <si>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</si>
  <si>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</si>
  <si>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</si>
  <si>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</si>
  <si>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Средняя цена, руб.</t>
  </si>
  <si>
    <t>Начальная  цена, руб.</t>
  </si>
  <si>
    <t xml:space="preserve">Кол-во ед. товара, шт.  </t>
  </si>
  <si>
    <t xml:space="preserve">Кол-во ед. товара, кг.  </t>
  </si>
  <si>
    <t xml:space="preserve">Кол-во ед. товара, кг. </t>
  </si>
  <si>
    <t>ООО "Вкус" г. Новосибирск</t>
  </si>
  <si>
    <t>ОАО Компания "Сладко" г. Екатеринбург</t>
  </si>
  <si>
    <t>ОАО Компания "Россия"</t>
  </si>
  <si>
    <t xml:space="preserve"> ОАО Компания «Россия»</t>
  </si>
  <si>
    <t>ОАО "КО" г. Самара</t>
  </si>
  <si>
    <t>ООО "Русссоль" г. Оренбург</t>
  </si>
  <si>
    <t>ЗАО "Пензенская кондитерская фабрика"           г. Пенза</t>
  </si>
  <si>
    <t>ООО Кондитерское объединение "Сладко"                 г. Екатеринбург</t>
  </si>
  <si>
    <t>Кондитерское объединение «СладКо»,                    г. Ульяновск</t>
  </si>
  <si>
    <t>ООО "Санти" г. Москва</t>
  </si>
  <si>
    <t>ООО "Орими трейд" г. Санкт-Петербург</t>
  </si>
  <si>
    <t>ООО "Вокруг света"  Москва Караван Трейд</t>
  </si>
  <si>
    <t>ОАО "Илецксоль" г. Соль-Илецк</t>
  </si>
  <si>
    <t>ИП Соколова С.В.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</si>
  <si>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</si>
  <si>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31.12.2012</t>
  </si>
  <si>
    <t>Телефон 8 (34675)   6-00- 90, прайс-лист по состоянию на 19.11.2012г.</t>
  </si>
  <si>
    <t>Телефон 8 (34675)   4-00-50, прайс-лист по состоянию на 19.11.2012г.</t>
  </si>
  <si>
    <t>Телефон 8 (34675)   7-60-23, прайс-лист по состоянию на 19.11.2012г.</t>
  </si>
  <si>
    <t xml:space="preserve"> Вафли  фасованные, 25 гр., ГОСТ 14031-68, допускается ТУ производителя, начинка однородная, сухие, без постороннего привкуса и запаха, упаковка без повреждений</t>
  </si>
  <si>
    <t>Печенье  фасованное, 75 гр., ГОСТ 24901-89, допускается ТУ производителя, цвет, вкус и запах свойственные данному наименованию печенья, упаковка без повреждений</t>
  </si>
  <si>
    <t>Чай черный байховый листовой, высший сорт,  100 гр., ГОСТ 1938-90, ровный однородный, хорошо скрученный, чернго цвета, без поседения, без примесей древесины и чайной пыли, упаковка без повреждений</t>
  </si>
  <si>
    <t xml:space="preserve"> Соль 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</si>
  <si>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Способ размещения заказа:   запрос котировок</t>
  </si>
  <si>
    <t>Шоколад  сливочный, молочный 25 гр., ГОСТ Р 52821-2001, без видимых пороков: сахарного и жирового поседения, упаковка без повреждений</t>
  </si>
  <si>
    <t>Кофейный напиток, не содержащий натуральный кофе, 100 гр., в соответствии  ГОСТ 50364-92 , без посторонних привкусов и запахов, упаковка без повреждений</t>
  </si>
  <si>
    <t>Какао - порошок быстрорастворимый,   250-  500 гр., в соответствии  ГОСТ 108-76,  без посторонних привкусов и запахов, упаковка без повреждений</t>
  </si>
  <si>
    <r>
      <t>Дата составления сводной  таблицы     28.12.2012 г</t>
    </r>
    <r>
      <rPr>
        <u val="single"/>
        <sz val="12"/>
        <color indexed="8"/>
        <rFont val="Times New Roman"/>
        <family val="1"/>
      </rPr>
      <t>ода</t>
    </r>
  </si>
  <si>
    <t>И.О.  руководителя                         Гужева Н.В.                  Подпись ______________________</t>
  </si>
  <si>
    <t>Примечание: Лимит финансирования –  258 326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</si>
</sst>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4" fontId="8" fillId="0" borderId="59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5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7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">
      <c r="A2" s="136" t="s">
        <v>70</v>
      </c>
      <c r="B2" s="136"/>
      <c r="C2" s="136"/>
      <c r="D2" s="136"/>
      <c r="E2" s="136"/>
      <c r="F2" s="136"/>
      <c r="G2" s="136"/>
      <c r="H2" s="136"/>
      <c r="I2" s="1"/>
      <c r="J2" s="136" t="s">
        <v>58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4" t="s">
        <v>0</v>
      </c>
      <c r="B4" s="118" t="s">
        <v>1</v>
      </c>
      <c r="C4" s="119"/>
      <c r="D4" s="119"/>
      <c r="E4" s="119"/>
      <c r="F4" s="120"/>
      <c r="G4" s="225" t="s">
        <v>2</v>
      </c>
      <c r="H4" s="118" t="s">
        <v>1</v>
      </c>
      <c r="I4" s="119"/>
      <c r="J4" s="120"/>
      <c r="K4" s="118" t="s">
        <v>2</v>
      </c>
      <c r="L4" s="120"/>
      <c r="M4" s="118" t="s">
        <v>1</v>
      </c>
      <c r="N4" s="119"/>
      <c r="O4" s="120"/>
      <c r="P4" s="118" t="s">
        <v>2</v>
      </c>
      <c r="Q4" s="119"/>
      <c r="R4" s="119"/>
      <c r="S4" s="120"/>
      <c r="T4" s="90" t="s">
        <v>57</v>
      </c>
    </row>
    <row r="5" spans="1:20" ht="15.75" customHeight="1">
      <c r="A5" s="139"/>
      <c r="B5" s="141"/>
      <c r="C5" s="142"/>
      <c r="D5" s="142"/>
      <c r="E5" s="142"/>
      <c r="F5" s="143"/>
      <c r="G5" s="226"/>
      <c r="H5" s="141"/>
      <c r="I5" s="142"/>
      <c r="J5" s="143"/>
      <c r="K5" s="141"/>
      <c r="L5" s="143"/>
      <c r="M5" s="141"/>
      <c r="N5" s="142"/>
      <c r="O5" s="143"/>
      <c r="P5" s="220"/>
      <c r="Q5" s="135"/>
      <c r="R5" s="135"/>
      <c r="S5" s="221"/>
      <c r="T5" s="137"/>
    </row>
    <row r="6" spans="1:20" ht="15.75" thickBot="1">
      <c r="A6" s="139"/>
      <c r="B6" s="121"/>
      <c r="C6" s="122"/>
      <c r="D6" s="122"/>
      <c r="E6" s="122"/>
      <c r="F6" s="123"/>
      <c r="G6" s="226"/>
      <c r="H6" s="121"/>
      <c r="I6" s="122"/>
      <c r="J6" s="123"/>
      <c r="K6" s="141"/>
      <c r="L6" s="143"/>
      <c r="M6" s="121"/>
      <c r="N6" s="122"/>
      <c r="O6" s="123"/>
      <c r="P6" s="220"/>
      <c r="Q6" s="135"/>
      <c r="R6" s="135"/>
      <c r="S6" s="221"/>
      <c r="T6" s="137"/>
    </row>
    <row r="7" spans="1:20" ht="16.5" thickBot="1">
      <c r="A7" s="140"/>
      <c r="B7" s="144">
        <v>1</v>
      </c>
      <c r="C7" s="145"/>
      <c r="D7" s="144">
        <v>2</v>
      </c>
      <c r="E7" s="145"/>
      <c r="F7" s="24">
        <v>3</v>
      </c>
      <c r="G7" s="227"/>
      <c r="H7" s="24">
        <v>1</v>
      </c>
      <c r="I7" s="24">
        <v>2</v>
      </c>
      <c r="J7" s="24">
        <v>3</v>
      </c>
      <c r="K7" s="121"/>
      <c r="L7" s="123"/>
      <c r="M7" s="24">
        <v>1</v>
      </c>
      <c r="N7" s="24">
        <v>2</v>
      </c>
      <c r="O7" s="26">
        <v>3</v>
      </c>
      <c r="P7" s="222"/>
      <c r="Q7" s="223"/>
      <c r="R7" s="223"/>
      <c r="S7" s="224"/>
      <c r="T7" s="138"/>
    </row>
    <row r="8" spans="1:20" ht="15">
      <c r="A8" s="161" t="s">
        <v>33</v>
      </c>
      <c r="B8" s="193" t="s">
        <v>3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213"/>
      <c r="T8" s="215"/>
    </row>
    <row r="9" spans="1:20" ht="28.5" customHeight="1" thickBot="1">
      <c r="A9" s="162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209"/>
    </row>
    <row r="10" spans="1:20" ht="19.5" thickBot="1">
      <c r="A10" s="19" t="s">
        <v>4</v>
      </c>
      <c r="B10" s="210">
        <v>4230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5"/>
    </row>
    <row r="11" spans="1:20" ht="14.25" customHeight="1">
      <c r="A11" s="161" t="s">
        <v>34</v>
      </c>
      <c r="B11" s="193" t="s">
        <v>78</v>
      </c>
      <c r="C11" s="194"/>
      <c r="D11" s="194"/>
      <c r="E11" s="194"/>
      <c r="F11" s="194"/>
      <c r="G11" s="213"/>
      <c r="H11" s="193"/>
      <c r="I11" s="194"/>
      <c r="J11" s="194"/>
      <c r="K11" s="194"/>
      <c r="L11" s="213"/>
      <c r="M11" s="193"/>
      <c r="N11" s="194"/>
      <c r="O11" s="194"/>
      <c r="P11" s="194"/>
      <c r="Q11" s="194"/>
      <c r="R11" s="194"/>
      <c r="S11" s="213"/>
      <c r="T11" s="215"/>
    </row>
    <row r="12" spans="1:20" ht="15" customHeight="1" thickBot="1">
      <c r="A12" s="162"/>
      <c r="B12" s="121"/>
      <c r="C12" s="122"/>
      <c r="D12" s="122"/>
      <c r="E12" s="122"/>
      <c r="F12" s="122"/>
      <c r="G12" s="123"/>
      <c r="H12" s="121"/>
      <c r="I12" s="122"/>
      <c r="J12" s="122"/>
      <c r="K12" s="122"/>
      <c r="L12" s="123"/>
      <c r="M12" s="121"/>
      <c r="N12" s="122"/>
      <c r="O12" s="122"/>
      <c r="P12" s="122"/>
      <c r="Q12" s="122"/>
      <c r="R12" s="122"/>
      <c r="S12" s="123"/>
      <c r="T12" s="209"/>
    </row>
    <row r="13" spans="1:20" ht="16.5" thickBot="1">
      <c r="A13" s="19" t="s">
        <v>5</v>
      </c>
      <c r="B13" s="144">
        <v>250</v>
      </c>
      <c r="C13" s="219"/>
      <c r="D13" s="145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6">
        <f>B13*B10</f>
        <v>1057500</v>
      </c>
      <c r="C14" s="217"/>
      <c r="D14" s="218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24" t="s">
        <v>33</v>
      </c>
      <c r="B15" s="118" t="s">
        <v>61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90"/>
    </row>
    <row r="16" spans="1:20" ht="15.75" thickBot="1">
      <c r="A16" s="162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209"/>
    </row>
    <row r="17" spans="1:20" ht="19.5" thickBot="1">
      <c r="A17" s="19" t="s">
        <v>4</v>
      </c>
      <c r="B17" s="210">
        <v>13220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25"/>
    </row>
    <row r="18" spans="1:20" ht="15">
      <c r="A18" s="161" t="s">
        <v>35</v>
      </c>
      <c r="B18" s="193" t="s">
        <v>8</v>
      </c>
      <c r="C18" s="194"/>
      <c r="D18" s="194"/>
      <c r="E18" s="194"/>
      <c r="F18" s="194"/>
      <c r="G18" s="213"/>
      <c r="H18" s="193" t="s">
        <v>9</v>
      </c>
      <c r="I18" s="194"/>
      <c r="J18" s="194"/>
      <c r="K18" s="194"/>
      <c r="L18" s="213"/>
      <c r="M18" s="193"/>
      <c r="N18" s="194"/>
      <c r="O18" s="194"/>
      <c r="P18" s="194"/>
      <c r="Q18" s="194"/>
      <c r="R18" s="194"/>
      <c r="S18" s="213"/>
      <c r="T18" s="183"/>
    </row>
    <row r="19" spans="1:20" ht="15.75" thickBot="1">
      <c r="A19" s="162"/>
      <c r="B19" s="121"/>
      <c r="C19" s="122"/>
      <c r="D19" s="122"/>
      <c r="E19" s="122"/>
      <c r="F19" s="122"/>
      <c r="G19" s="123"/>
      <c r="H19" s="121"/>
      <c r="I19" s="122"/>
      <c r="J19" s="122"/>
      <c r="K19" s="122"/>
      <c r="L19" s="123"/>
      <c r="M19" s="121"/>
      <c r="N19" s="122"/>
      <c r="O19" s="122"/>
      <c r="P19" s="122"/>
      <c r="Q19" s="122"/>
      <c r="R19" s="122"/>
      <c r="S19" s="123"/>
      <c r="T19" s="214"/>
    </row>
    <row r="20" spans="1:20" ht="16.5" thickBot="1">
      <c r="A20" s="19" t="s">
        <v>10</v>
      </c>
      <c r="B20" s="144">
        <v>300</v>
      </c>
      <c r="C20" s="145"/>
      <c r="D20" s="144">
        <v>310</v>
      </c>
      <c r="E20" s="145"/>
      <c r="F20" s="24">
        <v>275</v>
      </c>
      <c r="G20" s="29">
        <v>295</v>
      </c>
      <c r="H20" s="24"/>
      <c r="I20" s="24"/>
      <c r="J20" s="24"/>
      <c r="K20" s="203"/>
      <c r="L20" s="204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5">
        <f>B17*B20</f>
        <v>3966000</v>
      </c>
      <c r="C21" s="206"/>
      <c r="D21" s="205">
        <f>D20*B17</f>
        <v>4098200</v>
      </c>
      <c r="E21" s="206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7">
        <f>B17*K20</f>
        <v>0</v>
      </c>
      <c r="L21" s="208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24" t="s">
        <v>36</v>
      </c>
      <c r="B22" s="118" t="s">
        <v>11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84"/>
    </row>
    <row r="23" spans="1:20" ht="15.75" thickBot="1">
      <c r="A23" s="128"/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85"/>
    </row>
    <row r="24" spans="1:20" ht="15.75" thickTop="1">
      <c r="A24" s="124" t="s">
        <v>4</v>
      </c>
      <c r="B24" s="186">
        <v>2580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8"/>
    </row>
    <row r="25" spans="1:20" ht="1.5" customHeight="1" thickBot="1">
      <c r="A25" s="128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1"/>
      <c r="N25" s="191"/>
      <c r="O25" s="191"/>
      <c r="P25" s="191"/>
      <c r="Q25" s="191"/>
      <c r="R25" s="191"/>
      <c r="S25" s="191"/>
      <c r="T25" s="192"/>
    </row>
    <row r="26" spans="1:20" ht="15" customHeight="1" thickTop="1">
      <c r="A26" s="124" t="s">
        <v>35</v>
      </c>
      <c r="B26" s="118" t="s">
        <v>62</v>
      </c>
      <c r="C26" s="119"/>
      <c r="D26" s="119"/>
      <c r="E26" s="119"/>
      <c r="F26" s="119"/>
      <c r="G26" s="120"/>
      <c r="H26" s="193" t="s">
        <v>9</v>
      </c>
      <c r="I26" s="194"/>
      <c r="J26" s="194"/>
      <c r="K26" s="194"/>
      <c r="L26" s="194"/>
      <c r="M26" s="195"/>
      <c r="N26" s="196"/>
      <c r="O26" s="196"/>
      <c r="P26" s="196"/>
      <c r="Q26" s="196"/>
      <c r="R26" s="196"/>
      <c r="S26" s="197"/>
      <c r="T26" s="201"/>
    </row>
    <row r="27" spans="1:20" ht="15" customHeight="1" thickBot="1">
      <c r="A27" s="128"/>
      <c r="B27" s="177"/>
      <c r="C27" s="178"/>
      <c r="D27" s="178"/>
      <c r="E27" s="178"/>
      <c r="F27" s="178"/>
      <c r="G27" s="179"/>
      <c r="H27" s="121"/>
      <c r="I27" s="122"/>
      <c r="J27" s="122"/>
      <c r="K27" s="122"/>
      <c r="L27" s="122"/>
      <c r="M27" s="198"/>
      <c r="N27" s="199"/>
      <c r="O27" s="199"/>
      <c r="P27" s="199"/>
      <c r="Q27" s="199"/>
      <c r="R27" s="199"/>
      <c r="S27" s="200"/>
      <c r="T27" s="202"/>
    </row>
    <row r="28" spans="1:20" ht="17.25" thickBot="1" thickTop="1">
      <c r="A28" s="20" t="s">
        <v>10</v>
      </c>
      <c r="B28" s="126">
        <v>160</v>
      </c>
      <c r="C28" s="127"/>
      <c r="D28" s="126">
        <v>150</v>
      </c>
      <c r="E28" s="127"/>
      <c r="F28" s="14">
        <v>0</v>
      </c>
      <c r="G28" s="35">
        <v>155</v>
      </c>
      <c r="H28" s="14"/>
      <c r="I28" s="14"/>
      <c r="J28" s="14"/>
      <c r="K28" s="146"/>
      <c r="L28" s="147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26">
        <f>B24*B28</f>
        <v>412800</v>
      </c>
      <c r="C29" s="127"/>
      <c r="D29" s="126">
        <f>D28*B24</f>
        <v>387000</v>
      </c>
      <c r="E29" s="127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6">
        <f>B24*K28</f>
        <v>0</v>
      </c>
      <c r="L29" s="147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24" t="s">
        <v>36</v>
      </c>
      <c r="B30" s="141" t="s">
        <v>12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43"/>
      <c r="T30" s="183"/>
    </row>
    <row r="31" spans="1:20" ht="15.75" thickBot="1">
      <c r="A31" s="128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  <c r="T31" s="168"/>
    </row>
    <row r="32" spans="1:20" ht="20.25" thickBot="1" thickTop="1">
      <c r="A32" s="20" t="s">
        <v>4</v>
      </c>
      <c r="B32" s="174">
        <v>4075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  <c r="T32" s="38"/>
    </row>
    <row r="33" spans="1:20" ht="15" customHeight="1" thickTop="1">
      <c r="A33" s="124" t="s">
        <v>35</v>
      </c>
      <c r="B33" s="118" t="s">
        <v>63</v>
      </c>
      <c r="C33" s="119"/>
      <c r="D33" s="119"/>
      <c r="E33" s="119"/>
      <c r="F33" s="119"/>
      <c r="G33" s="120"/>
      <c r="H33" s="130"/>
      <c r="I33" s="103"/>
      <c r="J33" s="103"/>
      <c r="K33" s="103"/>
      <c r="L33" s="104"/>
      <c r="M33" s="130"/>
      <c r="N33" s="103"/>
      <c r="O33" s="103"/>
      <c r="P33" s="103"/>
      <c r="Q33" s="103"/>
      <c r="R33" s="103"/>
      <c r="S33" s="104"/>
      <c r="T33" s="173"/>
    </row>
    <row r="34" spans="1:20" ht="15" customHeight="1" thickBot="1">
      <c r="A34" s="128"/>
      <c r="B34" s="177"/>
      <c r="C34" s="178"/>
      <c r="D34" s="178"/>
      <c r="E34" s="178"/>
      <c r="F34" s="178"/>
      <c r="G34" s="179"/>
      <c r="H34" s="131"/>
      <c r="I34" s="181"/>
      <c r="J34" s="181"/>
      <c r="K34" s="181"/>
      <c r="L34" s="132"/>
      <c r="M34" s="131"/>
      <c r="N34" s="181"/>
      <c r="O34" s="181"/>
      <c r="P34" s="181"/>
      <c r="Q34" s="181"/>
      <c r="R34" s="181"/>
      <c r="S34" s="132"/>
      <c r="T34" s="168"/>
    </row>
    <row r="35" spans="1:20" ht="17.25" thickBot="1" thickTop="1">
      <c r="A35" s="20" t="s">
        <v>10</v>
      </c>
      <c r="B35" s="126">
        <v>95</v>
      </c>
      <c r="C35" s="127"/>
      <c r="D35" s="126">
        <v>120</v>
      </c>
      <c r="E35" s="127"/>
      <c r="F35" s="14">
        <v>100</v>
      </c>
      <c r="G35" s="35">
        <v>105</v>
      </c>
      <c r="H35" s="14"/>
      <c r="I35" s="14"/>
      <c r="J35" s="14"/>
      <c r="K35" s="146"/>
      <c r="L35" s="147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26">
        <f>B35*B32</f>
        <v>387125</v>
      </c>
      <c r="C36" s="127"/>
      <c r="D36" s="126">
        <f>D35*B32</f>
        <v>489000</v>
      </c>
      <c r="E36" s="127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6">
        <f>K35*B32</f>
        <v>0</v>
      </c>
      <c r="L36" s="147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24" t="s">
        <v>36</v>
      </c>
      <c r="B37" s="118" t="s">
        <v>13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20"/>
      <c r="T37" s="173"/>
    </row>
    <row r="38" spans="1:20" ht="15.75" thickBot="1">
      <c r="A38" s="128"/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9"/>
      <c r="T38" s="168"/>
    </row>
    <row r="39" spans="1:20" ht="20.25" thickBot="1" thickTop="1">
      <c r="A39" s="20" t="s">
        <v>4</v>
      </c>
      <c r="B39" s="174">
        <v>4300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6"/>
      <c r="T39" s="38"/>
    </row>
    <row r="40" spans="1:20" ht="0.75" customHeight="1" thickTop="1">
      <c r="A40" s="124" t="s">
        <v>35</v>
      </c>
      <c r="B40" s="118" t="s">
        <v>14</v>
      </c>
      <c r="C40" s="119"/>
      <c r="D40" s="119"/>
      <c r="E40" s="119"/>
      <c r="F40" s="119"/>
      <c r="G40" s="120"/>
      <c r="H40" s="130"/>
      <c r="I40" s="103"/>
      <c r="J40" s="103"/>
      <c r="K40" s="103"/>
      <c r="L40" s="104"/>
      <c r="M40" s="130"/>
      <c r="N40" s="103"/>
      <c r="O40" s="103"/>
      <c r="P40" s="103"/>
      <c r="Q40" s="103"/>
      <c r="R40" s="103"/>
      <c r="S40" s="104"/>
      <c r="T40" s="173"/>
    </row>
    <row r="41" spans="1:20" ht="33" customHeight="1" thickBot="1">
      <c r="A41" s="128"/>
      <c r="B41" s="177" t="s">
        <v>63</v>
      </c>
      <c r="C41" s="178"/>
      <c r="D41" s="178"/>
      <c r="E41" s="178"/>
      <c r="F41" s="178"/>
      <c r="G41" s="179"/>
      <c r="H41" s="131"/>
      <c r="I41" s="181"/>
      <c r="J41" s="181"/>
      <c r="K41" s="181"/>
      <c r="L41" s="132"/>
      <c r="M41" s="131"/>
      <c r="N41" s="181"/>
      <c r="O41" s="181"/>
      <c r="P41" s="181"/>
      <c r="Q41" s="181"/>
      <c r="R41" s="181"/>
      <c r="S41" s="132"/>
      <c r="T41" s="168"/>
    </row>
    <row r="42" spans="1:20" ht="17.25" thickBot="1" thickTop="1">
      <c r="A42" s="20" t="s">
        <v>10</v>
      </c>
      <c r="B42" s="126">
        <v>150</v>
      </c>
      <c r="C42" s="127"/>
      <c r="D42" s="126">
        <v>160</v>
      </c>
      <c r="E42" s="127"/>
      <c r="F42" s="14">
        <v>130</v>
      </c>
      <c r="G42" s="35">
        <v>146.67</v>
      </c>
      <c r="H42" s="14"/>
      <c r="I42" s="14"/>
      <c r="J42" s="14"/>
      <c r="K42" s="146"/>
      <c r="L42" s="147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26">
        <f>B42*B39</f>
        <v>645000</v>
      </c>
      <c r="C43" s="127"/>
      <c r="D43" s="126">
        <f>D42*B39</f>
        <v>688000</v>
      </c>
      <c r="E43" s="127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46">
        <v>0</v>
      </c>
      <c r="L43" s="147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24" t="s">
        <v>36</v>
      </c>
      <c r="B44" s="118" t="s">
        <v>15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  <c r="T44" s="173"/>
    </row>
    <row r="45" spans="1:20" ht="15.75" thickBot="1">
      <c r="A45" s="128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9"/>
      <c r="T45" s="168"/>
    </row>
    <row r="46" spans="1:20" ht="20.25" thickBot="1" thickTop="1">
      <c r="A46" s="20" t="s">
        <v>4</v>
      </c>
      <c r="B46" s="174">
        <v>1635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6"/>
      <c r="T46" s="38"/>
    </row>
    <row r="47" spans="1:20" ht="15" customHeight="1" thickTop="1">
      <c r="A47" s="124" t="s">
        <v>35</v>
      </c>
      <c r="B47" s="118" t="s">
        <v>16</v>
      </c>
      <c r="C47" s="119"/>
      <c r="D47" s="119"/>
      <c r="E47" s="119"/>
      <c r="F47" s="119"/>
      <c r="G47" s="120"/>
      <c r="H47" s="118" t="s">
        <v>73</v>
      </c>
      <c r="I47" s="119"/>
      <c r="J47" s="119"/>
      <c r="K47" s="119"/>
      <c r="L47" s="120"/>
      <c r="M47" s="180"/>
      <c r="N47" s="97"/>
      <c r="O47" s="97"/>
      <c r="P47" s="97"/>
      <c r="Q47" s="97"/>
      <c r="R47" s="97"/>
      <c r="S47" s="98"/>
      <c r="T47" s="173"/>
    </row>
    <row r="48" spans="1:20" ht="15" customHeight="1" thickBot="1">
      <c r="A48" s="128"/>
      <c r="B48" s="177"/>
      <c r="C48" s="178"/>
      <c r="D48" s="178"/>
      <c r="E48" s="178"/>
      <c r="F48" s="178"/>
      <c r="G48" s="179"/>
      <c r="H48" s="177"/>
      <c r="I48" s="178"/>
      <c r="J48" s="178"/>
      <c r="K48" s="178"/>
      <c r="L48" s="179"/>
      <c r="M48" s="99"/>
      <c r="N48" s="100"/>
      <c r="O48" s="100"/>
      <c r="P48" s="100"/>
      <c r="Q48" s="100"/>
      <c r="R48" s="100"/>
      <c r="S48" s="101"/>
      <c r="T48" s="168"/>
    </row>
    <row r="49" spans="1:20" ht="17.25" thickBot="1" thickTop="1">
      <c r="A49" s="20" t="s">
        <v>10</v>
      </c>
      <c r="B49" s="126">
        <v>290</v>
      </c>
      <c r="C49" s="127"/>
      <c r="D49" s="126">
        <v>330</v>
      </c>
      <c r="E49" s="127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46">
        <v>290</v>
      </c>
      <c r="L49" s="147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26">
        <f>B49*B46</f>
        <v>474150</v>
      </c>
      <c r="C50" s="127"/>
      <c r="D50" s="126">
        <f>D49*B46</f>
        <v>539550</v>
      </c>
      <c r="E50" s="127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6">
        <f>K49*B46</f>
        <v>474150</v>
      </c>
      <c r="L50" s="147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24" t="s">
        <v>36</v>
      </c>
      <c r="B51" s="118" t="s">
        <v>17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173"/>
    </row>
    <row r="52" spans="1:20" ht="15.75" thickBot="1">
      <c r="A52" s="128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  <c r="T52" s="168"/>
    </row>
    <row r="53" spans="1:20" ht="20.25" thickBot="1" thickTop="1">
      <c r="A53" s="20" t="s">
        <v>4</v>
      </c>
      <c r="B53" s="174">
        <v>2064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38"/>
    </row>
    <row r="54" spans="1:20" ht="15" customHeight="1" thickTop="1">
      <c r="A54" s="124" t="s">
        <v>35</v>
      </c>
      <c r="B54" s="118" t="s">
        <v>8</v>
      </c>
      <c r="C54" s="119"/>
      <c r="D54" s="119"/>
      <c r="E54" s="119"/>
      <c r="F54" s="119"/>
      <c r="G54" s="120"/>
      <c r="H54" s="118" t="s">
        <v>73</v>
      </c>
      <c r="I54" s="119"/>
      <c r="J54" s="119"/>
      <c r="K54" s="119"/>
      <c r="L54" s="120"/>
      <c r="M54" s="180"/>
      <c r="N54" s="97"/>
      <c r="O54" s="97"/>
      <c r="P54" s="97"/>
      <c r="Q54" s="97"/>
      <c r="R54" s="97"/>
      <c r="S54" s="98"/>
      <c r="T54" s="173"/>
    </row>
    <row r="55" spans="1:20" ht="15" customHeight="1" thickBot="1">
      <c r="A55" s="128"/>
      <c r="B55" s="177"/>
      <c r="C55" s="178"/>
      <c r="D55" s="178"/>
      <c r="E55" s="178"/>
      <c r="F55" s="178"/>
      <c r="G55" s="179"/>
      <c r="H55" s="177"/>
      <c r="I55" s="178"/>
      <c r="J55" s="178"/>
      <c r="K55" s="178"/>
      <c r="L55" s="179"/>
      <c r="M55" s="99"/>
      <c r="N55" s="100"/>
      <c r="O55" s="100"/>
      <c r="P55" s="100"/>
      <c r="Q55" s="100"/>
      <c r="R55" s="100"/>
      <c r="S55" s="101"/>
      <c r="T55" s="168"/>
    </row>
    <row r="56" spans="1:20" ht="17.25" thickBot="1" thickTop="1">
      <c r="A56" s="20" t="s">
        <v>10</v>
      </c>
      <c r="B56" s="126">
        <v>290</v>
      </c>
      <c r="C56" s="127"/>
      <c r="D56" s="126">
        <v>320</v>
      </c>
      <c r="E56" s="127"/>
      <c r="F56" s="14">
        <v>270</v>
      </c>
      <c r="G56" s="35">
        <v>293.33</v>
      </c>
      <c r="H56" s="14"/>
      <c r="I56" s="14">
        <v>0</v>
      </c>
      <c r="J56" s="14"/>
      <c r="K56" s="146">
        <v>0</v>
      </c>
      <c r="L56" s="147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26">
        <f>B56*B53</f>
        <v>598560</v>
      </c>
      <c r="C57" s="127"/>
      <c r="D57" s="126">
        <f>D56*B53</f>
        <v>660480</v>
      </c>
      <c r="E57" s="127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6">
        <f>K56*B53</f>
        <v>0</v>
      </c>
      <c r="L57" s="147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48"/>
      <c r="C58" s="149"/>
      <c r="D58" s="148"/>
      <c r="E58" s="149"/>
      <c r="F58" s="59"/>
      <c r="G58" s="59"/>
      <c r="H58" s="59"/>
      <c r="I58" s="59"/>
      <c r="J58" s="59"/>
      <c r="K58" s="148"/>
      <c r="L58" s="149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26"/>
      <c r="C59" s="127"/>
      <c r="D59" s="171"/>
      <c r="E59" s="172"/>
      <c r="F59" s="14"/>
      <c r="G59" s="14"/>
      <c r="H59" s="45"/>
      <c r="I59" s="45"/>
      <c r="J59" s="14"/>
      <c r="K59" s="171"/>
      <c r="L59" s="172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24" t="s">
        <v>37</v>
      </c>
      <c r="B60" s="96">
        <f>B57+B50+B43+B36+B29+B21+B14</f>
        <v>7541135</v>
      </c>
      <c r="C60" s="98"/>
      <c r="D60" s="96">
        <f>D57+D50+D43+D36+D29+D21+E14</f>
        <v>8004330</v>
      </c>
      <c r="E60" s="98"/>
      <c r="F60" s="94">
        <f>F57+F50+F43+F36+F29+F21+F14</f>
        <v>6674580</v>
      </c>
      <c r="G60" s="94">
        <f>G57+G50+G43+G36+G29+G21+G14</f>
        <v>7540003.220000001</v>
      </c>
      <c r="H60" s="94">
        <f>H57+H50+H43+H36+H29+H21+H14</f>
        <v>474150</v>
      </c>
      <c r="I60" s="94">
        <f>I57+I50+I43+I36+I29+I21+I14</f>
        <v>0</v>
      </c>
      <c r="J60" s="94">
        <f>J57+J50+J43+J36+J29+J21+J14</f>
        <v>474150</v>
      </c>
      <c r="K60" s="96">
        <f>K57+K50+K43+K36+K29+K21+L14</f>
        <v>474150</v>
      </c>
      <c r="L60" s="98"/>
      <c r="M60" s="94">
        <v>0</v>
      </c>
      <c r="N60" s="94">
        <v>0</v>
      </c>
      <c r="O60" s="96">
        <f>O14</f>
        <v>0</v>
      </c>
      <c r="P60" s="97"/>
      <c r="Q60" s="97"/>
      <c r="R60" s="98"/>
      <c r="S60" s="94">
        <v>0</v>
      </c>
      <c r="T60" s="167">
        <f>T57+T50+T43+T36+T29+T21+T14</f>
        <v>7533607</v>
      </c>
    </row>
    <row r="61" spans="1:20" ht="15.75" thickBot="1">
      <c r="A61" s="128"/>
      <c r="B61" s="99"/>
      <c r="C61" s="101"/>
      <c r="D61" s="99"/>
      <c r="E61" s="101"/>
      <c r="F61" s="95"/>
      <c r="G61" s="95"/>
      <c r="H61" s="95"/>
      <c r="I61" s="95"/>
      <c r="J61" s="95"/>
      <c r="K61" s="99"/>
      <c r="L61" s="101"/>
      <c r="M61" s="95"/>
      <c r="N61" s="95"/>
      <c r="O61" s="99"/>
      <c r="P61" s="100"/>
      <c r="Q61" s="100"/>
      <c r="R61" s="101"/>
      <c r="S61" s="95"/>
      <c r="T61" s="168"/>
    </row>
    <row r="62" spans="1:20" ht="30.75" customHeight="1" thickTop="1">
      <c r="A62" s="124" t="s">
        <v>20</v>
      </c>
      <c r="B62" s="102">
        <v>40578</v>
      </c>
      <c r="C62" s="163"/>
      <c r="D62" s="102">
        <v>40578</v>
      </c>
      <c r="E62" s="163"/>
      <c r="F62" s="92">
        <v>40578</v>
      </c>
      <c r="G62" s="109"/>
      <c r="H62" s="92">
        <v>40578</v>
      </c>
      <c r="I62" s="92">
        <v>40578</v>
      </c>
      <c r="J62" s="92">
        <v>40578</v>
      </c>
      <c r="K62" s="49"/>
      <c r="L62" s="104"/>
      <c r="M62" s="92"/>
      <c r="N62" s="92"/>
      <c r="O62" s="102"/>
      <c r="P62" s="103"/>
      <c r="Q62" s="103"/>
      <c r="R62" s="104"/>
      <c r="S62" s="109"/>
      <c r="T62" s="90"/>
    </row>
    <row r="63" spans="1:20" ht="15.75" thickBot="1">
      <c r="A63" s="125"/>
      <c r="B63" s="164"/>
      <c r="C63" s="165"/>
      <c r="D63" s="164"/>
      <c r="E63" s="165"/>
      <c r="F63" s="166"/>
      <c r="G63" s="93"/>
      <c r="H63" s="93"/>
      <c r="I63" s="93"/>
      <c r="J63" s="93"/>
      <c r="K63" s="50"/>
      <c r="L63" s="107"/>
      <c r="M63" s="93"/>
      <c r="N63" s="93"/>
      <c r="O63" s="105"/>
      <c r="P63" s="106"/>
      <c r="Q63" s="106"/>
      <c r="R63" s="107"/>
      <c r="S63" s="93"/>
      <c r="T63" s="91"/>
    </row>
    <row r="64" spans="1:20" ht="15" customHeight="1" thickTop="1">
      <c r="A64" s="124" t="s">
        <v>21</v>
      </c>
      <c r="B64" s="130" t="s">
        <v>77</v>
      </c>
      <c r="C64" s="104"/>
      <c r="D64" s="130" t="s">
        <v>77</v>
      </c>
      <c r="E64" s="104"/>
      <c r="F64" s="109" t="s">
        <v>77</v>
      </c>
      <c r="G64" s="109"/>
      <c r="H64" s="109" t="s">
        <v>77</v>
      </c>
      <c r="I64" s="109" t="s">
        <v>77</v>
      </c>
      <c r="J64" s="109" t="s">
        <v>77</v>
      </c>
      <c r="K64" s="130"/>
      <c r="L64" s="104"/>
      <c r="M64" s="109"/>
      <c r="N64" s="109"/>
      <c r="O64" s="130"/>
      <c r="P64" s="103"/>
      <c r="Q64" s="103"/>
      <c r="R64" s="104"/>
      <c r="S64" s="109"/>
      <c r="T64" s="90"/>
    </row>
    <row r="65" spans="1:20" ht="39.75" customHeight="1" thickBot="1">
      <c r="A65" s="125"/>
      <c r="B65" s="131"/>
      <c r="C65" s="132"/>
      <c r="D65" s="131"/>
      <c r="E65" s="132"/>
      <c r="F65" s="93"/>
      <c r="G65" s="169"/>
      <c r="H65" s="93"/>
      <c r="I65" s="93"/>
      <c r="J65" s="93"/>
      <c r="K65" s="131"/>
      <c r="L65" s="132"/>
      <c r="M65" s="93"/>
      <c r="N65" s="93"/>
      <c r="O65" s="105"/>
      <c r="P65" s="106"/>
      <c r="Q65" s="106"/>
      <c r="R65" s="107"/>
      <c r="S65" s="169"/>
      <c r="T65" s="170"/>
    </row>
    <row r="66" spans="1:20" ht="46.5" customHeight="1" thickTop="1">
      <c r="A66" s="150" t="s">
        <v>22</v>
      </c>
      <c r="B66" s="151"/>
      <c r="C66" s="118" t="s">
        <v>23</v>
      </c>
      <c r="D66" s="119"/>
      <c r="E66" s="119"/>
      <c r="F66" s="119"/>
      <c r="G66" s="120"/>
      <c r="H66" s="118" t="s">
        <v>38</v>
      </c>
      <c r="I66" s="156"/>
      <c r="J66" s="156"/>
      <c r="K66" s="156"/>
      <c r="L66" s="156"/>
      <c r="M66" s="156"/>
      <c r="N66" s="156"/>
      <c r="O66" s="157"/>
      <c r="P66" s="5"/>
      <c r="Q66" s="6"/>
      <c r="R66" s="7"/>
      <c r="S66" s="8"/>
      <c r="T66" s="8"/>
    </row>
    <row r="67" spans="1:20" ht="16.5" thickBot="1">
      <c r="A67" s="152"/>
      <c r="B67" s="153"/>
      <c r="C67" s="121"/>
      <c r="D67" s="122"/>
      <c r="E67" s="122"/>
      <c r="F67" s="122"/>
      <c r="G67" s="123"/>
      <c r="H67" s="158"/>
      <c r="I67" s="159"/>
      <c r="J67" s="159"/>
      <c r="K67" s="159"/>
      <c r="L67" s="159"/>
      <c r="M67" s="159"/>
      <c r="N67" s="159"/>
      <c r="O67" s="160"/>
      <c r="P67" s="9"/>
      <c r="Q67" s="10"/>
      <c r="R67" s="3"/>
      <c r="S67" s="2"/>
      <c r="T67" s="2"/>
    </row>
    <row r="68" spans="1:20" ht="16.5" thickBot="1">
      <c r="A68" s="113" t="s">
        <v>26</v>
      </c>
      <c r="B68" s="114"/>
      <c r="C68" s="110" t="s">
        <v>27</v>
      </c>
      <c r="D68" s="111"/>
      <c r="E68" s="111"/>
      <c r="F68" s="111"/>
      <c r="G68" s="112"/>
      <c r="H68" s="113" t="s">
        <v>28</v>
      </c>
      <c r="I68" s="133"/>
      <c r="J68" s="133"/>
      <c r="K68" s="133"/>
      <c r="L68" s="133"/>
      <c r="M68" s="133"/>
      <c r="N68" s="133"/>
      <c r="O68" s="134"/>
      <c r="P68" s="11"/>
      <c r="Q68" s="12"/>
      <c r="R68" s="154"/>
      <c r="S68" s="155"/>
      <c r="T68" s="155"/>
    </row>
    <row r="69" spans="1:20" ht="16.5" thickBot="1">
      <c r="A69" s="113" t="s">
        <v>29</v>
      </c>
      <c r="B69" s="114"/>
      <c r="C69" s="115" t="s">
        <v>69</v>
      </c>
      <c r="D69" s="116"/>
      <c r="E69" s="116"/>
      <c r="F69" s="116"/>
      <c r="G69" s="117"/>
      <c r="H69" s="113" t="s">
        <v>59</v>
      </c>
      <c r="I69" s="133"/>
      <c r="J69" s="133"/>
      <c r="K69" s="133"/>
      <c r="L69" s="133"/>
      <c r="M69" s="133"/>
      <c r="N69" s="133"/>
      <c r="O69" s="134"/>
      <c r="P69" s="11"/>
      <c r="Q69" s="12"/>
      <c r="R69" s="154"/>
      <c r="S69" s="155"/>
      <c r="T69" s="155"/>
    </row>
    <row r="70" spans="1:20" ht="16.5" customHeight="1" thickBot="1">
      <c r="A70" s="113" t="s">
        <v>30</v>
      </c>
      <c r="B70" s="114"/>
      <c r="C70" s="110" t="s">
        <v>31</v>
      </c>
      <c r="D70" s="111"/>
      <c r="E70" s="111"/>
      <c r="F70" s="111"/>
      <c r="G70" s="112"/>
      <c r="H70" s="113" t="s">
        <v>32</v>
      </c>
      <c r="I70" s="133"/>
      <c r="J70" s="133"/>
      <c r="K70" s="133"/>
      <c r="L70" s="133"/>
      <c r="M70" s="133"/>
      <c r="N70" s="133"/>
      <c r="O70" s="134"/>
      <c r="P70" s="11"/>
      <c r="Q70" s="12"/>
      <c r="R70" s="154"/>
      <c r="S70" s="155"/>
      <c r="T70" s="155"/>
    </row>
    <row r="72" spans="1:6" ht="15">
      <c r="A72" s="108" t="s">
        <v>75</v>
      </c>
      <c r="B72" s="108"/>
      <c r="C72" s="108"/>
      <c r="D72" s="108"/>
      <c r="E72" s="108"/>
      <c r="F72" s="108"/>
    </row>
    <row r="73" spans="1:8" ht="22.5" customHeight="1">
      <c r="A73" s="108" t="s">
        <v>71</v>
      </c>
      <c r="B73" s="108"/>
      <c r="C73" s="108"/>
      <c r="D73" s="108"/>
      <c r="E73" s="108"/>
      <c r="F73" s="108"/>
      <c r="G73" s="108"/>
      <c r="H73" s="108"/>
    </row>
    <row r="74" spans="1:8" ht="39" customHeight="1">
      <c r="A74" s="129" t="s">
        <v>79</v>
      </c>
      <c r="B74" s="108"/>
      <c r="C74" s="108"/>
      <c r="D74" s="108"/>
      <c r="E74" s="108"/>
      <c r="F74" s="108"/>
      <c r="G74" s="108"/>
      <c r="H74" s="108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T15:T16"/>
    <mergeCell ref="B17:S17"/>
    <mergeCell ref="B18:G19"/>
    <mergeCell ref="H18:L19"/>
    <mergeCell ref="M18:S19"/>
    <mergeCell ref="T18:T19"/>
    <mergeCell ref="D20:E20"/>
    <mergeCell ref="K20:L20"/>
    <mergeCell ref="B21:C21"/>
    <mergeCell ref="D21:E21"/>
    <mergeCell ref="K21:L21"/>
    <mergeCell ref="B15:S1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51:S52"/>
    <mergeCell ref="D49:E49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B62:C63"/>
    <mergeCell ref="D62:E63"/>
    <mergeCell ref="F62:F63"/>
    <mergeCell ref="B60:C61"/>
    <mergeCell ref="D60:E61"/>
    <mergeCell ref="B64:C65"/>
    <mergeCell ref="F60:F61"/>
    <mergeCell ref="A8:A9"/>
    <mergeCell ref="A11:A12"/>
    <mergeCell ref="A15:A16"/>
    <mergeCell ref="A18:A19"/>
    <mergeCell ref="A22:A23"/>
    <mergeCell ref="A24:A25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6" t="s">
        <v>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5.75" thickBot="1">
      <c r="A2" s="237" t="s">
        <v>53</v>
      </c>
      <c r="B2" s="238"/>
      <c r="C2" s="238"/>
      <c r="D2" s="238"/>
      <c r="E2" s="238"/>
      <c r="F2" s="238"/>
      <c r="G2" s="238"/>
      <c r="L2" s="237" t="s">
        <v>58</v>
      </c>
      <c r="M2" s="237"/>
      <c r="N2" s="237"/>
      <c r="O2" s="237"/>
      <c r="P2" s="237"/>
      <c r="Q2" s="237"/>
      <c r="R2" s="237"/>
    </row>
    <row r="3" spans="1:18" ht="15.75" customHeight="1" thickTop="1">
      <c r="A3" s="124" t="s">
        <v>0</v>
      </c>
      <c r="B3" s="118" t="s">
        <v>1</v>
      </c>
      <c r="C3" s="119"/>
      <c r="D3" s="119"/>
      <c r="E3" s="119"/>
      <c r="F3" s="120"/>
      <c r="G3" s="225" t="s">
        <v>2</v>
      </c>
      <c r="H3" s="118" t="s">
        <v>1</v>
      </c>
      <c r="I3" s="119"/>
      <c r="J3" s="120"/>
      <c r="K3" s="118" t="s">
        <v>2</v>
      </c>
      <c r="L3" s="120"/>
      <c r="M3" s="118" t="s">
        <v>1</v>
      </c>
      <c r="N3" s="119"/>
      <c r="O3" s="119"/>
      <c r="P3" s="120"/>
      <c r="Q3" s="225" t="s">
        <v>2</v>
      </c>
      <c r="R3" s="90" t="s">
        <v>40</v>
      </c>
    </row>
    <row r="4" spans="1:18" ht="15.75" customHeight="1" thickBot="1">
      <c r="A4" s="139"/>
      <c r="B4" s="121"/>
      <c r="C4" s="122"/>
      <c r="D4" s="122"/>
      <c r="E4" s="122"/>
      <c r="F4" s="123"/>
      <c r="G4" s="226"/>
      <c r="H4" s="121"/>
      <c r="I4" s="122"/>
      <c r="J4" s="123"/>
      <c r="K4" s="141"/>
      <c r="L4" s="143"/>
      <c r="M4" s="121"/>
      <c r="N4" s="122"/>
      <c r="O4" s="122"/>
      <c r="P4" s="123"/>
      <c r="Q4" s="271"/>
      <c r="R4" s="269"/>
    </row>
    <row r="5" spans="1:18" ht="16.5" thickBot="1">
      <c r="A5" s="140"/>
      <c r="B5" s="26">
        <v>1</v>
      </c>
      <c r="C5" s="28"/>
      <c r="D5" s="144">
        <v>2</v>
      </c>
      <c r="E5" s="145"/>
      <c r="F5" s="24">
        <v>3</v>
      </c>
      <c r="G5" s="227"/>
      <c r="H5" s="24">
        <v>1</v>
      </c>
      <c r="I5" s="24">
        <v>2</v>
      </c>
      <c r="J5" s="24">
        <v>3</v>
      </c>
      <c r="K5" s="121"/>
      <c r="L5" s="123"/>
      <c r="M5" s="26">
        <v>1</v>
      </c>
      <c r="N5" s="28"/>
      <c r="O5" s="24">
        <v>2</v>
      </c>
      <c r="P5" s="24">
        <v>3</v>
      </c>
      <c r="Q5" s="272"/>
      <c r="R5" s="270"/>
    </row>
    <row r="6" spans="1:18" ht="15">
      <c r="A6" s="161" t="s">
        <v>36</v>
      </c>
      <c r="B6" s="263" t="s">
        <v>41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259"/>
    </row>
    <row r="7" spans="1:18" ht="15.75" thickBot="1">
      <c r="A7" s="162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260"/>
    </row>
    <row r="8" spans="1:18" ht="17.25" thickBot="1">
      <c r="A8" s="19" t="s">
        <v>42</v>
      </c>
      <c r="B8" s="144">
        <v>395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45"/>
      <c r="R8" s="41"/>
    </row>
    <row r="9" spans="1:18" ht="15">
      <c r="A9" s="161" t="s">
        <v>35</v>
      </c>
      <c r="B9" s="263" t="s">
        <v>64</v>
      </c>
      <c r="C9" s="264"/>
      <c r="D9" s="264"/>
      <c r="E9" s="264"/>
      <c r="F9" s="264"/>
      <c r="G9" s="265"/>
      <c r="H9" s="263"/>
      <c r="I9" s="264"/>
      <c r="J9" s="264"/>
      <c r="K9" s="264"/>
      <c r="L9" s="265"/>
      <c r="M9" s="263"/>
      <c r="N9" s="264"/>
      <c r="O9" s="264"/>
      <c r="P9" s="264"/>
      <c r="Q9" s="265"/>
      <c r="R9" s="259"/>
    </row>
    <row r="10" spans="1:18" ht="15.75" thickBot="1">
      <c r="A10" s="162"/>
      <c r="B10" s="266" t="s">
        <v>65</v>
      </c>
      <c r="C10" s="267"/>
      <c r="D10" s="267"/>
      <c r="E10" s="267"/>
      <c r="F10" s="267"/>
      <c r="G10" s="268"/>
      <c r="H10" s="266"/>
      <c r="I10" s="267"/>
      <c r="J10" s="267"/>
      <c r="K10" s="267"/>
      <c r="L10" s="268"/>
      <c r="M10" s="266"/>
      <c r="N10" s="267"/>
      <c r="O10" s="267"/>
      <c r="P10" s="267"/>
      <c r="Q10" s="268"/>
      <c r="R10" s="260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44"/>
      <c r="O11" s="145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205"/>
      <c r="O12" s="206"/>
      <c r="P12" s="14"/>
      <c r="Q12" s="35"/>
      <c r="R12" s="44">
        <f>R11*B8</f>
        <v>66360</v>
      </c>
    </row>
    <row r="13" spans="1:18" ht="15.75" thickTop="1">
      <c r="A13" s="124" t="s">
        <v>36</v>
      </c>
      <c r="B13" s="130" t="s">
        <v>43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255"/>
    </row>
    <row r="14" spans="1:18" ht="15.75" thickBot="1">
      <c r="A14" s="162"/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  <c r="R14" s="260"/>
    </row>
    <row r="15" spans="1:18" ht="17.25" thickBot="1">
      <c r="A15" s="19" t="s">
        <v>42</v>
      </c>
      <c r="B15" s="144">
        <v>11885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145"/>
      <c r="R15" s="41"/>
    </row>
    <row r="16" spans="1:18" ht="14.25" customHeight="1" thickTop="1">
      <c r="A16" s="161" t="s">
        <v>35</v>
      </c>
      <c r="B16" s="193" t="s">
        <v>44</v>
      </c>
      <c r="C16" s="194"/>
      <c r="D16" s="194"/>
      <c r="E16" s="194"/>
      <c r="F16" s="194"/>
      <c r="G16" s="213"/>
      <c r="H16" s="193"/>
      <c r="I16" s="194"/>
      <c r="J16" s="194"/>
      <c r="K16" s="194"/>
      <c r="L16" s="213"/>
      <c r="M16" s="118"/>
      <c r="N16" s="119"/>
      <c r="O16" s="119"/>
      <c r="P16" s="119"/>
      <c r="Q16" s="120"/>
      <c r="R16" s="259"/>
    </row>
    <row r="17" spans="1:18" ht="15" customHeight="1" thickBot="1">
      <c r="A17" s="162"/>
      <c r="B17" s="121"/>
      <c r="C17" s="122"/>
      <c r="D17" s="122"/>
      <c r="E17" s="122"/>
      <c r="F17" s="122"/>
      <c r="G17" s="123"/>
      <c r="H17" s="121"/>
      <c r="I17" s="122"/>
      <c r="J17" s="122"/>
      <c r="K17" s="122"/>
      <c r="L17" s="123"/>
      <c r="M17" s="177"/>
      <c r="N17" s="178"/>
      <c r="O17" s="178"/>
      <c r="P17" s="178"/>
      <c r="Q17" s="179"/>
      <c r="R17" s="260"/>
    </row>
    <row r="18" spans="1:18" ht="17.25" thickBot="1">
      <c r="A18" s="19" t="s">
        <v>10</v>
      </c>
      <c r="B18" s="26">
        <v>38</v>
      </c>
      <c r="C18" s="28"/>
      <c r="D18" s="144">
        <v>40</v>
      </c>
      <c r="E18" s="145"/>
      <c r="F18" s="24">
        <v>40</v>
      </c>
      <c r="G18" s="29">
        <v>39.33</v>
      </c>
      <c r="H18" s="24"/>
      <c r="I18" s="24"/>
      <c r="J18" s="24"/>
      <c r="K18" s="261"/>
      <c r="L18" s="262"/>
      <c r="M18" s="24"/>
      <c r="N18" s="144"/>
      <c r="O18" s="145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5">
        <f>D18*B15</f>
        <v>475400</v>
      </c>
      <c r="E19" s="206"/>
      <c r="F19" s="14">
        <f>F18*B15</f>
        <v>475400</v>
      </c>
      <c r="G19" s="35">
        <f>G18*B15</f>
        <v>467437.05</v>
      </c>
      <c r="H19" s="14"/>
      <c r="I19" s="14"/>
      <c r="J19" s="14"/>
      <c r="K19" s="207"/>
      <c r="L19" s="208"/>
      <c r="M19" s="14"/>
      <c r="N19" s="205"/>
      <c r="O19" s="206"/>
      <c r="P19" s="14"/>
      <c r="Q19" s="14"/>
      <c r="R19" s="44">
        <f>R18*B15</f>
        <v>463515</v>
      </c>
    </row>
    <row r="20" spans="1:18" ht="15.75" thickTop="1">
      <c r="A20" s="124" t="s">
        <v>36</v>
      </c>
      <c r="B20" s="130" t="s">
        <v>45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90"/>
    </row>
    <row r="21" spans="1:18" ht="15.75" thickBot="1">
      <c r="A21" s="128"/>
      <c r="B21" s="13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32"/>
      <c r="R21" s="170"/>
    </row>
    <row r="22" spans="1:18" ht="18" thickBot="1" thickTop="1">
      <c r="A22" s="20" t="s">
        <v>42</v>
      </c>
      <c r="B22" s="171">
        <v>4820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172"/>
      <c r="R22" s="44"/>
    </row>
    <row r="23" spans="1:18" ht="16.5" thickTop="1">
      <c r="A23" s="124" t="s">
        <v>35</v>
      </c>
      <c r="B23" s="118" t="s">
        <v>74</v>
      </c>
      <c r="C23" s="119"/>
      <c r="D23" s="119"/>
      <c r="E23" s="119"/>
      <c r="F23" s="119"/>
      <c r="G23" s="120"/>
      <c r="H23" s="118"/>
      <c r="I23" s="119"/>
      <c r="J23" s="119"/>
      <c r="K23" s="119"/>
      <c r="L23" s="120"/>
      <c r="M23" s="118"/>
      <c r="N23" s="119"/>
      <c r="O23" s="119"/>
      <c r="P23" s="119"/>
      <c r="Q23" s="120"/>
      <c r="R23" s="255"/>
    </row>
    <row r="24" spans="1:18" ht="16.5" thickBot="1">
      <c r="A24" s="128"/>
      <c r="B24" s="177"/>
      <c r="C24" s="178"/>
      <c r="D24" s="178"/>
      <c r="E24" s="178"/>
      <c r="F24" s="178"/>
      <c r="G24" s="179"/>
      <c r="H24" s="177"/>
      <c r="I24" s="178"/>
      <c r="J24" s="178"/>
      <c r="K24" s="178"/>
      <c r="L24" s="179"/>
      <c r="M24" s="177"/>
      <c r="N24" s="178"/>
      <c r="O24" s="178"/>
      <c r="P24" s="178"/>
      <c r="Q24" s="179"/>
      <c r="R24" s="256"/>
    </row>
    <row r="25" spans="1:18" ht="18" thickBot="1" thickTop="1">
      <c r="A25" s="20" t="s">
        <v>10</v>
      </c>
      <c r="B25" s="14">
        <v>45</v>
      </c>
      <c r="C25" s="126">
        <v>32</v>
      </c>
      <c r="D25" s="127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46"/>
      <c r="L25" s="147"/>
      <c r="M25" s="14"/>
      <c r="N25" s="126"/>
      <c r="O25" s="127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26">
        <f>E25*B22</f>
        <v>183160</v>
      </c>
      <c r="E26" s="127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6">
        <f>K25*B22</f>
        <v>0</v>
      </c>
      <c r="L26" s="147"/>
      <c r="M26" s="14"/>
      <c r="N26" s="126"/>
      <c r="O26" s="127"/>
      <c r="P26" s="14"/>
      <c r="Q26" s="35"/>
      <c r="R26" s="44">
        <f>R25*B22</f>
        <v>207260</v>
      </c>
    </row>
    <row r="27" spans="1:18" ht="15.75" thickTop="1">
      <c r="A27" s="124" t="s">
        <v>36</v>
      </c>
      <c r="B27" s="118" t="s">
        <v>46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0"/>
      <c r="R27" s="255"/>
    </row>
    <row r="28" spans="1:18" ht="15.75" thickBot="1">
      <c r="A28" s="128"/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9"/>
      <c r="R28" s="256"/>
    </row>
    <row r="29" spans="1:18" ht="18" thickBot="1" thickTop="1">
      <c r="A29" s="20" t="s">
        <v>42</v>
      </c>
      <c r="B29" s="171">
        <v>1400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172"/>
      <c r="R29" s="44"/>
    </row>
    <row r="30" spans="1:18" ht="15" customHeight="1" thickTop="1">
      <c r="A30" s="124" t="s">
        <v>35</v>
      </c>
      <c r="B30" s="118" t="s">
        <v>68</v>
      </c>
      <c r="C30" s="119"/>
      <c r="D30" s="119"/>
      <c r="E30" s="119"/>
      <c r="F30" s="119"/>
      <c r="G30" s="120"/>
      <c r="H30" s="130" t="s">
        <v>66</v>
      </c>
      <c r="I30" s="103"/>
      <c r="J30" s="103"/>
      <c r="K30" s="103"/>
      <c r="L30" s="104"/>
      <c r="M30" s="130"/>
      <c r="N30" s="103"/>
      <c r="O30" s="103"/>
      <c r="P30" s="103"/>
      <c r="Q30" s="104"/>
      <c r="R30" s="255"/>
    </row>
    <row r="31" spans="1:18" ht="15" customHeight="1" thickBot="1">
      <c r="A31" s="128"/>
      <c r="B31" s="177"/>
      <c r="C31" s="178"/>
      <c r="D31" s="178"/>
      <c r="E31" s="178"/>
      <c r="F31" s="178"/>
      <c r="G31" s="179"/>
      <c r="H31" s="131"/>
      <c r="I31" s="181"/>
      <c r="J31" s="181"/>
      <c r="K31" s="181"/>
      <c r="L31" s="132"/>
      <c r="M31" s="131"/>
      <c r="N31" s="181"/>
      <c r="O31" s="181"/>
      <c r="P31" s="181"/>
      <c r="Q31" s="132"/>
      <c r="R31" s="256"/>
    </row>
    <row r="32" spans="1:18" ht="18" thickBot="1" thickTop="1">
      <c r="A32" s="20" t="s">
        <v>10</v>
      </c>
      <c r="B32" s="39">
        <v>280</v>
      </c>
      <c r="C32" s="37"/>
      <c r="D32" s="126">
        <v>342</v>
      </c>
      <c r="E32" s="127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46">
        <v>313</v>
      </c>
      <c r="L32" s="147"/>
      <c r="M32" s="14"/>
      <c r="N32" s="126"/>
      <c r="O32" s="127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26">
        <f>D32*B29</f>
        <v>478800</v>
      </c>
      <c r="E33" s="127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6">
        <f>K32*B29</f>
        <v>438200</v>
      </c>
      <c r="L33" s="147"/>
      <c r="M33" s="14"/>
      <c r="N33" s="126"/>
      <c r="O33" s="127"/>
      <c r="P33" s="14"/>
      <c r="Q33" s="35"/>
      <c r="R33" s="44">
        <f>R32*B29</f>
        <v>438200</v>
      </c>
    </row>
    <row r="34" spans="1:18" ht="15.75" thickTop="1">
      <c r="A34" s="124" t="s">
        <v>36</v>
      </c>
      <c r="B34" s="118" t="s">
        <v>47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255"/>
    </row>
    <row r="35" spans="1:18" ht="15.75" thickBot="1">
      <c r="A35" s="128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256"/>
    </row>
    <row r="36" spans="1:18" ht="18" thickBot="1" thickTop="1">
      <c r="A36" s="20" t="s">
        <v>42</v>
      </c>
      <c r="B36" s="148">
        <v>4740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149"/>
      <c r="R36" s="44"/>
    </row>
    <row r="37" spans="1:18" ht="15.75" thickTop="1">
      <c r="A37" s="124" t="s">
        <v>35</v>
      </c>
      <c r="B37" s="118" t="s">
        <v>48</v>
      </c>
      <c r="C37" s="119"/>
      <c r="D37" s="119"/>
      <c r="E37" s="119"/>
      <c r="F37" s="119"/>
      <c r="G37" s="120"/>
      <c r="H37" s="130"/>
      <c r="I37" s="103"/>
      <c r="J37" s="103"/>
      <c r="K37" s="103"/>
      <c r="L37" s="104"/>
      <c r="M37" s="130"/>
      <c r="N37" s="103"/>
      <c r="O37" s="103"/>
      <c r="P37" s="103"/>
      <c r="Q37" s="104"/>
      <c r="R37" s="90"/>
    </row>
    <row r="38" spans="1:18" ht="15.75" thickBot="1">
      <c r="A38" s="128"/>
      <c r="B38" s="177"/>
      <c r="C38" s="178"/>
      <c r="D38" s="178"/>
      <c r="E38" s="178"/>
      <c r="F38" s="178"/>
      <c r="G38" s="179"/>
      <c r="H38" s="131"/>
      <c r="I38" s="181"/>
      <c r="J38" s="181"/>
      <c r="K38" s="181"/>
      <c r="L38" s="132"/>
      <c r="M38" s="131"/>
      <c r="N38" s="181"/>
      <c r="O38" s="181"/>
      <c r="P38" s="181"/>
      <c r="Q38" s="132"/>
      <c r="R38" s="170"/>
    </row>
    <row r="39" spans="1:18" ht="17.25" thickBot="1" thickTop="1">
      <c r="A39" s="20" t="s">
        <v>10</v>
      </c>
      <c r="B39" s="39">
        <v>140</v>
      </c>
      <c r="C39" s="37"/>
      <c r="D39" s="126">
        <v>123</v>
      </c>
      <c r="E39" s="127"/>
      <c r="F39" s="14">
        <v>160</v>
      </c>
      <c r="G39" s="35">
        <v>141</v>
      </c>
      <c r="H39" s="14"/>
      <c r="I39" s="14"/>
      <c r="J39" s="14"/>
      <c r="K39" s="146"/>
      <c r="L39" s="147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26">
        <f>D39*B36</f>
        <v>583020</v>
      </c>
      <c r="E40" s="127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6">
        <f>K39*B36</f>
        <v>0</v>
      </c>
      <c r="L40" s="147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48"/>
      <c r="L41" s="149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1"/>
      <c r="L42" s="172"/>
      <c r="M42" s="48"/>
      <c r="N42" s="47"/>
      <c r="O42" s="45"/>
      <c r="P42" s="14"/>
      <c r="Q42" s="45"/>
      <c r="R42" s="23"/>
    </row>
    <row r="43" spans="1:18" ht="16.5" thickTop="1">
      <c r="A43" s="124" t="s">
        <v>37</v>
      </c>
      <c r="B43" s="241">
        <f>B40+B33+B26+B19+B12</f>
        <v>1795230</v>
      </c>
      <c r="C43" s="22"/>
      <c r="D43" s="49"/>
      <c r="E43" s="98">
        <f>D40+D33+D26+D19</f>
        <v>1720380</v>
      </c>
      <c r="F43" s="241">
        <f>F33+F26+F19</f>
        <v>697120</v>
      </c>
      <c r="G43" s="241">
        <f>G40+G33+G26+G19+G12</f>
        <v>1845061.7</v>
      </c>
      <c r="H43" s="94">
        <f>H40+H33+H26+H19+H12</f>
        <v>0</v>
      </c>
      <c r="I43" s="94">
        <v>0</v>
      </c>
      <c r="J43" s="241">
        <v>0</v>
      </c>
      <c r="K43" s="96">
        <f>K40+K33+K26+K19+L12</f>
        <v>438200</v>
      </c>
      <c r="L43" s="98"/>
      <c r="M43" s="96">
        <v>0</v>
      </c>
      <c r="N43" s="98"/>
      <c r="O43" s="94">
        <f>N12</f>
        <v>0</v>
      </c>
      <c r="P43" s="241">
        <v>0</v>
      </c>
      <c r="Q43" s="94">
        <v>0</v>
      </c>
      <c r="R43" s="173">
        <f>R40+R33+R26+R19+R12</f>
        <v>1843675</v>
      </c>
    </row>
    <row r="44" spans="1:18" ht="16.5" thickBot="1">
      <c r="A44" s="128"/>
      <c r="B44" s="242"/>
      <c r="C44" s="14"/>
      <c r="D44" s="50"/>
      <c r="E44" s="243"/>
      <c r="F44" s="254"/>
      <c r="G44" s="254"/>
      <c r="H44" s="95"/>
      <c r="I44" s="95"/>
      <c r="J44" s="254"/>
      <c r="K44" s="99"/>
      <c r="L44" s="101"/>
      <c r="M44" s="99"/>
      <c r="N44" s="101"/>
      <c r="O44" s="95"/>
      <c r="P44" s="254"/>
      <c r="Q44" s="95"/>
      <c r="R44" s="168"/>
    </row>
    <row r="45" spans="1:18" ht="30.75" customHeight="1" thickTop="1">
      <c r="A45" s="124" t="s">
        <v>20</v>
      </c>
      <c r="B45" s="231">
        <v>40578</v>
      </c>
      <c r="C45" s="22"/>
      <c r="D45" s="239">
        <v>40578</v>
      </c>
      <c r="E45" s="120"/>
      <c r="F45" s="231">
        <v>40578</v>
      </c>
      <c r="G45" s="225"/>
      <c r="H45" s="231">
        <v>40578</v>
      </c>
      <c r="I45" s="231">
        <v>40578</v>
      </c>
      <c r="J45" s="231">
        <v>40578</v>
      </c>
      <c r="K45" s="4"/>
      <c r="L45" s="120"/>
      <c r="M45" s="231"/>
      <c r="N45" s="22"/>
      <c r="O45" s="231"/>
      <c r="P45" s="231"/>
      <c r="Q45" s="225"/>
      <c r="R45" s="90"/>
    </row>
    <row r="46" spans="1:18" ht="16.5" thickBot="1">
      <c r="A46" s="125"/>
      <c r="B46" s="230"/>
      <c r="C46" s="14"/>
      <c r="D46" s="234"/>
      <c r="E46" s="235"/>
      <c r="F46" s="230"/>
      <c r="G46" s="228"/>
      <c r="H46" s="230"/>
      <c r="I46" s="230"/>
      <c r="J46" s="230"/>
      <c r="K46" s="16"/>
      <c r="L46" s="235"/>
      <c r="M46" s="230"/>
      <c r="N46" s="14"/>
      <c r="O46" s="230"/>
      <c r="P46" s="230"/>
      <c r="Q46" s="228"/>
      <c r="R46" s="170"/>
    </row>
    <row r="47" spans="1:18" ht="16.5" customHeight="1" thickTop="1">
      <c r="A47" s="124" t="s">
        <v>21</v>
      </c>
      <c r="B47" s="225" t="s">
        <v>77</v>
      </c>
      <c r="C47" s="22"/>
      <c r="D47" s="118" t="s">
        <v>77</v>
      </c>
      <c r="E47" s="120"/>
      <c r="F47" s="225" t="s">
        <v>77</v>
      </c>
      <c r="G47" s="225"/>
      <c r="H47" s="225" t="s">
        <v>77</v>
      </c>
      <c r="I47" s="225" t="s">
        <v>77</v>
      </c>
      <c r="J47" s="225" t="s">
        <v>77</v>
      </c>
      <c r="K47" s="4"/>
      <c r="L47" s="120"/>
      <c r="M47" s="225"/>
      <c r="N47" s="22"/>
      <c r="O47" s="225"/>
      <c r="P47" s="225"/>
      <c r="Q47" s="225"/>
      <c r="R47" s="90"/>
    </row>
    <row r="48" spans="1:18" ht="15.75">
      <c r="A48" s="139"/>
      <c r="B48" s="229"/>
      <c r="C48" s="15"/>
      <c r="D48" s="232"/>
      <c r="E48" s="233"/>
      <c r="F48" s="229"/>
      <c r="G48" s="226"/>
      <c r="H48" s="229"/>
      <c r="I48" s="229"/>
      <c r="J48" s="229"/>
      <c r="K48" s="40"/>
      <c r="L48" s="221"/>
      <c r="M48" s="229"/>
      <c r="N48" s="15"/>
      <c r="O48" s="229"/>
      <c r="P48" s="229"/>
      <c r="Q48" s="226"/>
      <c r="R48" s="253"/>
    </row>
    <row r="49" spans="1:18" ht="16.5" thickBot="1">
      <c r="A49" s="125"/>
      <c r="B49" s="230"/>
      <c r="C49" s="56"/>
      <c r="D49" s="234"/>
      <c r="E49" s="235"/>
      <c r="F49" s="230"/>
      <c r="G49" s="228"/>
      <c r="H49" s="230"/>
      <c r="I49" s="230"/>
      <c r="J49" s="230"/>
      <c r="K49" s="16"/>
      <c r="L49" s="235"/>
      <c r="M49" s="230"/>
      <c r="N49" s="56"/>
      <c r="O49" s="230"/>
      <c r="P49" s="230"/>
      <c r="Q49" s="228"/>
      <c r="R49" s="170"/>
    </row>
    <row r="50" spans="1:18" ht="14.25" customHeight="1" thickTop="1">
      <c r="A50" s="150" t="s">
        <v>22</v>
      </c>
      <c r="B50" s="151"/>
      <c r="C50" s="118" t="s">
        <v>23</v>
      </c>
      <c r="D50" s="119"/>
      <c r="E50" s="119"/>
      <c r="F50" s="119"/>
      <c r="G50" s="120"/>
      <c r="H50" s="245" t="s">
        <v>24</v>
      </c>
      <c r="I50" s="246"/>
      <c r="J50" s="246"/>
      <c r="K50" s="246"/>
      <c r="L50" s="246"/>
      <c r="M50" s="246"/>
      <c r="N50" s="246"/>
      <c r="O50" s="246"/>
      <c r="P50" s="247"/>
      <c r="Q50" s="251"/>
      <c r="R50" s="252"/>
    </row>
    <row r="51" spans="1:18" ht="31.5" customHeight="1" thickBot="1">
      <c r="A51" s="152"/>
      <c r="B51" s="153"/>
      <c r="C51" s="121"/>
      <c r="D51" s="122"/>
      <c r="E51" s="122"/>
      <c r="F51" s="122"/>
      <c r="G51" s="123"/>
      <c r="H51" s="248" t="s">
        <v>25</v>
      </c>
      <c r="I51" s="249"/>
      <c r="J51" s="249"/>
      <c r="K51" s="249"/>
      <c r="L51" s="249"/>
      <c r="M51" s="249"/>
      <c r="N51" s="249"/>
      <c r="O51" s="249"/>
      <c r="P51" s="250"/>
      <c r="Q51" s="154"/>
      <c r="R51" s="155"/>
    </row>
    <row r="52" spans="1:18" ht="16.5" thickBot="1">
      <c r="A52" s="113" t="s">
        <v>26</v>
      </c>
      <c r="B52" s="114"/>
      <c r="C52" s="113" t="s">
        <v>27</v>
      </c>
      <c r="D52" s="244"/>
      <c r="E52" s="244"/>
      <c r="F52" s="244"/>
      <c r="G52" s="114"/>
      <c r="H52" s="113" t="s">
        <v>49</v>
      </c>
      <c r="I52" s="244"/>
      <c r="J52" s="244"/>
      <c r="K52" s="244"/>
      <c r="L52" s="244"/>
      <c r="M52" s="244"/>
      <c r="N52" s="244"/>
      <c r="O52" s="244"/>
      <c r="P52" s="114"/>
      <c r="Q52" s="154"/>
      <c r="R52" s="155"/>
    </row>
    <row r="53" spans="1:18" ht="16.5" thickBot="1">
      <c r="A53" s="113" t="s">
        <v>29</v>
      </c>
      <c r="B53" s="114"/>
      <c r="C53" s="113" t="s">
        <v>50</v>
      </c>
      <c r="D53" s="244"/>
      <c r="E53" s="244"/>
      <c r="F53" s="244"/>
      <c r="G53" s="114"/>
      <c r="H53" s="113" t="s">
        <v>51</v>
      </c>
      <c r="I53" s="244"/>
      <c r="J53" s="244"/>
      <c r="K53" s="244"/>
      <c r="L53" s="244"/>
      <c r="M53" s="244"/>
      <c r="N53" s="244"/>
      <c r="O53" s="244"/>
      <c r="P53" s="114"/>
      <c r="Q53" s="154"/>
      <c r="R53" s="155"/>
    </row>
    <row r="54" spans="1:18" ht="16.5" thickBot="1">
      <c r="A54" s="113" t="s">
        <v>30</v>
      </c>
      <c r="B54" s="114"/>
      <c r="C54" s="113" t="s">
        <v>67</v>
      </c>
      <c r="D54" s="244"/>
      <c r="E54" s="244"/>
      <c r="F54" s="244"/>
      <c r="G54" s="114"/>
      <c r="H54" s="113" t="s">
        <v>52</v>
      </c>
      <c r="I54" s="244"/>
      <c r="J54" s="244"/>
      <c r="K54" s="244"/>
      <c r="L54" s="244"/>
      <c r="M54" s="244"/>
      <c r="N54" s="244"/>
      <c r="O54" s="244"/>
      <c r="P54" s="114"/>
      <c r="Q54" s="154"/>
      <c r="R54" s="155"/>
    </row>
    <row r="56" spans="1:6" ht="15.75">
      <c r="A56" s="240" t="s">
        <v>76</v>
      </c>
      <c r="B56" s="108"/>
      <c r="C56" s="108"/>
      <c r="D56" s="108"/>
      <c r="E56" s="108"/>
      <c r="F56" s="108"/>
    </row>
    <row r="57" spans="1:12" ht="15.75">
      <c r="A57" s="240" t="s">
        <v>60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7" ht="15.75">
      <c r="A58" s="240" t="s">
        <v>80</v>
      </c>
      <c r="B58" s="108"/>
      <c r="C58" s="108"/>
      <c r="D58" s="108"/>
      <c r="E58" s="108"/>
      <c r="F58" s="108"/>
      <c r="G58" s="108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zoomScalePageLayoutView="0" workbookViewId="0" topLeftCell="H46">
      <selection activeCell="H68" sqref="H68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284" t="s">
        <v>100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5.75" thickBot="1">
      <c r="A2" s="237" t="s">
        <v>56</v>
      </c>
      <c r="B2" s="238"/>
      <c r="C2" s="238"/>
      <c r="D2" s="238"/>
      <c r="E2" s="238"/>
      <c r="F2" s="238"/>
      <c r="G2" s="238"/>
      <c r="J2" s="273" t="s">
        <v>109</v>
      </c>
      <c r="K2" s="273"/>
      <c r="L2" s="273"/>
      <c r="M2" s="273"/>
      <c r="N2" s="273"/>
      <c r="O2" s="273"/>
      <c r="P2" s="273"/>
      <c r="Q2" s="273"/>
    </row>
    <row r="3" spans="1:17" ht="15.75" thickTop="1">
      <c r="A3" s="124" t="s">
        <v>0</v>
      </c>
      <c r="B3" s="118" t="s">
        <v>1</v>
      </c>
      <c r="C3" s="119"/>
      <c r="D3" s="119"/>
      <c r="E3" s="119"/>
      <c r="F3" s="120"/>
      <c r="G3" s="312" t="s">
        <v>81</v>
      </c>
      <c r="H3" s="118" t="s">
        <v>1</v>
      </c>
      <c r="I3" s="119"/>
      <c r="J3" s="120"/>
      <c r="K3" s="312" t="s">
        <v>81</v>
      </c>
      <c r="L3" s="118" t="s">
        <v>1</v>
      </c>
      <c r="M3" s="119"/>
      <c r="N3" s="120"/>
      <c r="O3" s="180" t="s">
        <v>81</v>
      </c>
      <c r="P3" s="120"/>
      <c r="Q3" s="313" t="s">
        <v>82</v>
      </c>
    </row>
    <row r="4" spans="1:17" ht="15.75" thickBot="1">
      <c r="A4" s="139"/>
      <c r="B4" s="121"/>
      <c r="C4" s="122"/>
      <c r="D4" s="122"/>
      <c r="E4" s="122"/>
      <c r="F4" s="123"/>
      <c r="G4" s="271"/>
      <c r="H4" s="121"/>
      <c r="I4" s="122"/>
      <c r="J4" s="123"/>
      <c r="K4" s="226"/>
      <c r="L4" s="121"/>
      <c r="M4" s="122"/>
      <c r="N4" s="123"/>
      <c r="O4" s="220"/>
      <c r="P4" s="221"/>
      <c r="Q4" s="253"/>
    </row>
    <row r="5" spans="1:17" ht="16.5" thickBot="1">
      <c r="A5" s="140"/>
      <c r="B5" s="144">
        <v>1</v>
      </c>
      <c r="C5" s="145"/>
      <c r="D5" s="144">
        <v>2</v>
      </c>
      <c r="E5" s="145"/>
      <c r="F5" s="24">
        <v>3</v>
      </c>
      <c r="G5" s="272"/>
      <c r="H5" s="24">
        <v>1</v>
      </c>
      <c r="I5" s="24">
        <v>2</v>
      </c>
      <c r="J5" s="24">
        <v>3</v>
      </c>
      <c r="K5" s="227"/>
      <c r="L5" s="24">
        <v>1</v>
      </c>
      <c r="M5" s="24">
        <v>2</v>
      </c>
      <c r="N5" s="24">
        <v>3</v>
      </c>
      <c r="O5" s="222"/>
      <c r="P5" s="224"/>
      <c r="Q5" s="138"/>
    </row>
    <row r="6" spans="1:17" ht="15.75" thickTop="1">
      <c r="A6" s="124" t="s">
        <v>36</v>
      </c>
      <c r="B6" s="180" t="s">
        <v>105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73"/>
    </row>
    <row r="7" spans="1:17" ht="15.75" thickBot="1">
      <c r="A7" s="162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214"/>
    </row>
    <row r="8" spans="1:17" ht="18.75" customHeight="1" thickBot="1">
      <c r="A8" s="86" t="s">
        <v>83</v>
      </c>
      <c r="B8" s="309">
        <v>3700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1"/>
      <c r="Q8" s="30"/>
    </row>
    <row r="9" spans="1:17" ht="15.75" customHeight="1">
      <c r="A9" s="161" t="s">
        <v>35</v>
      </c>
      <c r="B9" s="307" t="s">
        <v>87</v>
      </c>
      <c r="C9" s="194"/>
      <c r="D9" s="194"/>
      <c r="E9" s="194"/>
      <c r="F9" s="194"/>
      <c r="G9" s="213"/>
      <c r="H9" s="307" t="s">
        <v>87</v>
      </c>
      <c r="I9" s="194"/>
      <c r="J9" s="194"/>
      <c r="K9" s="213"/>
      <c r="L9" s="307" t="s">
        <v>92</v>
      </c>
      <c r="M9" s="194"/>
      <c r="N9" s="194"/>
      <c r="O9" s="194"/>
      <c r="P9" s="213"/>
      <c r="Q9" s="183"/>
    </row>
    <row r="10" spans="1:17" ht="36" customHeight="1" thickBot="1">
      <c r="A10" s="162"/>
      <c r="B10" s="121"/>
      <c r="C10" s="122"/>
      <c r="D10" s="142"/>
      <c r="E10" s="142"/>
      <c r="F10" s="122"/>
      <c r="G10" s="123"/>
      <c r="H10" s="121"/>
      <c r="I10" s="122"/>
      <c r="J10" s="122"/>
      <c r="K10" s="123"/>
      <c r="L10" s="121"/>
      <c r="M10" s="122"/>
      <c r="N10" s="122"/>
      <c r="O10" s="122"/>
      <c r="P10" s="123"/>
      <c r="Q10" s="214"/>
    </row>
    <row r="11" spans="1:17" ht="19.5" thickBot="1">
      <c r="A11" s="86" t="s">
        <v>5</v>
      </c>
      <c r="B11" s="144">
        <v>15</v>
      </c>
      <c r="C11" s="219"/>
      <c r="D11" s="51"/>
      <c r="E11" s="76"/>
      <c r="F11" s="24"/>
      <c r="G11" s="29">
        <v>15</v>
      </c>
      <c r="H11" s="24">
        <v>19</v>
      </c>
      <c r="I11" s="24"/>
      <c r="J11" s="24"/>
      <c r="K11" s="29">
        <v>19</v>
      </c>
      <c r="L11" s="24">
        <v>10</v>
      </c>
      <c r="M11" s="24"/>
      <c r="N11" s="26"/>
      <c r="O11" s="28"/>
      <c r="P11" s="29">
        <v>10</v>
      </c>
      <c r="Q11" s="34">
        <v>15</v>
      </c>
    </row>
    <row r="12" spans="1:17" ht="16.5" thickBot="1">
      <c r="A12" s="20" t="s">
        <v>7</v>
      </c>
      <c r="B12" s="205">
        <f>B11*B8</f>
        <v>55500</v>
      </c>
      <c r="C12" s="308"/>
      <c r="D12" s="51">
        <f>D11*B8</f>
        <v>0</v>
      </c>
      <c r="E12" s="77"/>
      <c r="F12" s="14"/>
      <c r="G12" s="35">
        <f>G11*B8</f>
        <v>55500</v>
      </c>
      <c r="H12" s="14">
        <f>H11*B8</f>
        <v>70300</v>
      </c>
      <c r="I12" s="14"/>
      <c r="J12" s="14"/>
      <c r="K12" s="35">
        <f>K11*B8</f>
        <v>70300</v>
      </c>
      <c r="L12" s="14">
        <f>B8*L11</f>
        <v>37000</v>
      </c>
      <c r="M12" s="14"/>
      <c r="N12" s="31"/>
      <c r="O12" s="33"/>
      <c r="P12" s="35">
        <f>B8*P11</f>
        <v>37000</v>
      </c>
      <c r="Q12" s="38">
        <f>Q11*B8</f>
        <v>55500</v>
      </c>
    </row>
    <row r="13" spans="1:17" ht="15.75" thickTop="1">
      <c r="A13" s="124" t="s">
        <v>36</v>
      </c>
      <c r="B13" s="180" t="s">
        <v>106</v>
      </c>
      <c r="C13" s="119"/>
      <c r="D13" s="142"/>
      <c r="E13" s="142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304"/>
    </row>
    <row r="14" spans="1:17" ht="15.75" thickBot="1">
      <c r="A14" s="128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305"/>
    </row>
    <row r="15" spans="1:17" ht="18" customHeight="1" thickBot="1" thickTop="1">
      <c r="A15" s="87" t="s">
        <v>83</v>
      </c>
      <c r="B15" s="126">
        <v>2500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306"/>
    </row>
    <row r="16" spans="1:17" ht="15.75" customHeight="1" thickTop="1">
      <c r="A16" s="124" t="s">
        <v>35</v>
      </c>
      <c r="B16" s="180" t="s">
        <v>87</v>
      </c>
      <c r="C16" s="119"/>
      <c r="D16" s="119"/>
      <c r="E16" s="119"/>
      <c r="F16" s="119"/>
      <c r="G16" s="120"/>
      <c r="H16" s="307" t="s">
        <v>87</v>
      </c>
      <c r="I16" s="194"/>
      <c r="J16" s="194"/>
      <c r="K16" s="213"/>
      <c r="L16" s="180" t="s">
        <v>93</v>
      </c>
      <c r="M16" s="119"/>
      <c r="N16" s="119"/>
      <c r="O16" s="119"/>
      <c r="P16" s="120"/>
      <c r="Q16" s="90"/>
    </row>
    <row r="17" spans="1:17" ht="30" customHeight="1" thickBot="1">
      <c r="A17" s="128"/>
      <c r="B17" s="177"/>
      <c r="C17" s="178"/>
      <c r="D17" s="178"/>
      <c r="E17" s="142"/>
      <c r="F17" s="178"/>
      <c r="G17" s="179"/>
      <c r="H17" s="121"/>
      <c r="I17" s="122"/>
      <c r="J17" s="122"/>
      <c r="K17" s="123"/>
      <c r="L17" s="177"/>
      <c r="M17" s="178"/>
      <c r="N17" s="178"/>
      <c r="O17" s="178"/>
      <c r="P17" s="179"/>
      <c r="Q17" s="170"/>
    </row>
    <row r="18" spans="1:17" ht="17.25" thickBot="1" thickTop="1">
      <c r="A18" s="87" t="s">
        <v>5</v>
      </c>
      <c r="B18" s="126">
        <v>20</v>
      </c>
      <c r="C18" s="127"/>
      <c r="D18" s="69"/>
      <c r="E18" s="76"/>
      <c r="F18" s="14"/>
      <c r="G18" s="35">
        <v>20</v>
      </c>
      <c r="H18" s="14">
        <v>24</v>
      </c>
      <c r="I18" s="14"/>
      <c r="J18" s="14"/>
      <c r="K18" s="35">
        <v>24</v>
      </c>
      <c r="L18" s="14">
        <v>13</v>
      </c>
      <c r="M18" s="14"/>
      <c r="N18" s="36"/>
      <c r="O18" s="37"/>
      <c r="P18" s="35">
        <v>13</v>
      </c>
      <c r="Q18" s="38">
        <v>19</v>
      </c>
    </row>
    <row r="19" spans="1:17" ht="17.25" thickBot="1" thickTop="1">
      <c r="A19" s="20" t="s">
        <v>7</v>
      </c>
      <c r="B19" s="126">
        <f>B18*B15</f>
        <v>50000</v>
      </c>
      <c r="C19" s="127"/>
      <c r="D19" s="69">
        <f>D18*B15</f>
        <v>0</v>
      </c>
      <c r="E19" s="77"/>
      <c r="F19" s="14"/>
      <c r="G19" s="35">
        <f>G18*B15</f>
        <v>50000</v>
      </c>
      <c r="H19" s="14">
        <f>B15*H18</f>
        <v>60000</v>
      </c>
      <c r="I19" s="14"/>
      <c r="J19" s="14"/>
      <c r="K19" s="35">
        <f>B15*K18</f>
        <v>60000</v>
      </c>
      <c r="L19" s="14">
        <f>B15*L18</f>
        <v>32500</v>
      </c>
      <c r="M19" s="14"/>
      <c r="N19" s="31"/>
      <c r="O19" s="37"/>
      <c r="P19" s="35">
        <f>B15*P18</f>
        <v>32500</v>
      </c>
      <c r="Q19" s="38">
        <f>Q18*B15</f>
        <v>47500</v>
      </c>
    </row>
    <row r="20" spans="1:17" ht="15.75" thickTop="1">
      <c r="A20" s="124" t="s">
        <v>36</v>
      </c>
      <c r="B20" s="180" t="s">
        <v>110</v>
      </c>
      <c r="C20" s="119"/>
      <c r="D20" s="119"/>
      <c r="E20" s="142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  <c r="Q20" s="173"/>
    </row>
    <row r="21" spans="1:17" ht="15.75" thickBot="1">
      <c r="A21" s="128"/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9"/>
      <c r="Q21" s="168"/>
    </row>
    <row r="22" spans="1:17" ht="18" customHeight="1" thickBot="1" thickTop="1">
      <c r="A22" s="87" t="s">
        <v>83</v>
      </c>
      <c r="B22" s="126">
        <v>2500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127"/>
      <c r="Q22" s="38"/>
    </row>
    <row r="23" spans="1:17" ht="15.75" thickTop="1">
      <c r="A23" s="124" t="s">
        <v>35</v>
      </c>
      <c r="B23" s="180" t="s">
        <v>88</v>
      </c>
      <c r="C23" s="119"/>
      <c r="D23" s="119"/>
      <c r="E23" s="119"/>
      <c r="F23" s="119"/>
      <c r="G23" s="120"/>
      <c r="H23" s="180" t="s">
        <v>88</v>
      </c>
      <c r="I23" s="119"/>
      <c r="J23" s="119"/>
      <c r="K23" s="120"/>
      <c r="L23" s="180" t="s">
        <v>94</v>
      </c>
      <c r="M23" s="119"/>
      <c r="N23" s="119"/>
      <c r="O23" s="119"/>
      <c r="P23" s="120"/>
      <c r="Q23" s="173"/>
    </row>
    <row r="24" spans="1:17" ht="34.5" customHeight="1" thickBot="1">
      <c r="A24" s="128"/>
      <c r="B24" s="141"/>
      <c r="C24" s="142"/>
      <c r="D24" s="142"/>
      <c r="E24" s="142"/>
      <c r="F24" s="142"/>
      <c r="G24" s="179"/>
      <c r="H24" s="177"/>
      <c r="I24" s="178"/>
      <c r="J24" s="178"/>
      <c r="K24" s="179"/>
      <c r="L24" s="177"/>
      <c r="M24" s="178"/>
      <c r="N24" s="178"/>
      <c r="O24" s="178"/>
      <c r="P24" s="179"/>
      <c r="Q24" s="168"/>
    </row>
    <row r="25" spans="1:17" ht="18.75" customHeight="1" thickBot="1" thickTop="1">
      <c r="A25" s="87" t="s">
        <v>5</v>
      </c>
      <c r="B25" s="290">
        <v>20</v>
      </c>
      <c r="C25" s="291"/>
      <c r="D25" s="85"/>
      <c r="E25" s="84"/>
      <c r="F25" s="67"/>
      <c r="G25" s="35">
        <v>20</v>
      </c>
      <c r="H25" s="14">
        <v>18</v>
      </c>
      <c r="I25" s="14"/>
      <c r="J25" s="14"/>
      <c r="K25" s="35">
        <v>18</v>
      </c>
      <c r="L25" s="14">
        <v>15</v>
      </c>
      <c r="M25" s="14"/>
      <c r="N25" s="39"/>
      <c r="O25" s="37"/>
      <c r="P25" s="35">
        <v>15</v>
      </c>
      <c r="Q25" s="38">
        <v>18</v>
      </c>
    </row>
    <row r="26" spans="1:17" ht="17.25" thickBot="1" thickTop="1">
      <c r="A26" s="20" t="s">
        <v>7</v>
      </c>
      <c r="B26" s="177">
        <f>B25*B22</f>
        <v>50000</v>
      </c>
      <c r="C26" s="178"/>
      <c r="D26" s="65">
        <f>D25*B22</f>
        <v>0</v>
      </c>
      <c r="E26" s="68"/>
      <c r="F26" s="14"/>
      <c r="G26" s="35">
        <f>G25*B22</f>
        <v>50000</v>
      </c>
      <c r="H26" s="14">
        <f>H25*B22</f>
        <v>45000</v>
      </c>
      <c r="I26" s="14"/>
      <c r="J26" s="14"/>
      <c r="K26" s="35">
        <f>K25*B22</f>
        <v>45000</v>
      </c>
      <c r="L26" s="14">
        <f>B22*L25</f>
        <v>37500</v>
      </c>
      <c r="M26" s="14"/>
      <c r="N26" s="39"/>
      <c r="O26" s="37"/>
      <c r="P26" s="35">
        <f>B22*P25</f>
        <v>37500</v>
      </c>
      <c r="Q26" s="38">
        <f>Q25*B22</f>
        <v>45000</v>
      </c>
    </row>
    <row r="27" spans="1:17" ht="15.75" thickTop="1">
      <c r="A27" s="124" t="s">
        <v>36</v>
      </c>
      <c r="B27" s="180" t="s">
        <v>107</v>
      </c>
      <c r="C27" s="119"/>
      <c r="D27" s="142"/>
      <c r="E27" s="142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  <c r="Q27" s="173"/>
    </row>
    <row r="28" spans="1:17" ht="15.75" thickBot="1">
      <c r="A28" s="128"/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/>
      <c r="Q28" s="168"/>
    </row>
    <row r="29" spans="1:17" ht="17.25" thickBot="1" thickTop="1">
      <c r="A29" s="87" t="s">
        <v>84</v>
      </c>
      <c r="B29" s="126">
        <v>43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127"/>
      <c r="Q29" s="38"/>
    </row>
    <row r="30" spans="1:17" ht="15.75" thickTop="1">
      <c r="A30" s="124" t="s">
        <v>35</v>
      </c>
      <c r="B30" s="180" t="s">
        <v>96</v>
      </c>
      <c r="C30" s="119"/>
      <c r="D30" s="119"/>
      <c r="E30" s="119"/>
      <c r="F30" s="119"/>
      <c r="G30" s="120"/>
      <c r="H30" s="180" t="s">
        <v>96</v>
      </c>
      <c r="I30" s="119"/>
      <c r="J30" s="119"/>
      <c r="K30" s="120"/>
      <c r="L30" s="180" t="s">
        <v>95</v>
      </c>
      <c r="M30" s="119"/>
      <c r="N30" s="119"/>
      <c r="O30" s="119"/>
      <c r="P30" s="120"/>
      <c r="Q30" s="173"/>
    </row>
    <row r="31" spans="1:17" ht="35.25" customHeight="1" thickBot="1">
      <c r="A31" s="128"/>
      <c r="B31" s="141"/>
      <c r="C31" s="142"/>
      <c r="D31" s="142"/>
      <c r="E31" s="142"/>
      <c r="F31" s="142"/>
      <c r="G31" s="179"/>
      <c r="H31" s="177"/>
      <c r="I31" s="178"/>
      <c r="J31" s="178"/>
      <c r="K31" s="179"/>
      <c r="L31" s="177"/>
      <c r="M31" s="178"/>
      <c r="N31" s="178"/>
      <c r="O31" s="178"/>
      <c r="P31" s="179"/>
      <c r="Q31" s="168"/>
    </row>
    <row r="32" spans="1:17" ht="17.25" thickBot="1" thickTop="1">
      <c r="A32" s="87" t="s">
        <v>5</v>
      </c>
      <c r="B32" s="289">
        <v>500</v>
      </c>
      <c r="C32" s="196"/>
      <c r="D32" s="74">
        <v>0</v>
      </c>
      <c r="E32" s="74"/>
      <c r="F32" s="83"/>
      <c r="G32" s="35">
        <v>500</v>
      </c>
      <c r="H32" s="14">
        <v>520</v>
      </c>
      <c r="I32" s="14"/>
      <c r="J32" s="14"/>
      <c r="K32" s="35">
        <v>520</v>
      </c>
      <c r="L32" s="14">
        <v>420</v>
      </c>
      <c r="M32" s="14"/>
      <c r="N32" s="39"/>
      <c r="O32" s="37"/>
      <c r="P32" s="35">
        <v>420</v>
      </c>
      <c r="Q32" s="38">
        <v>480</v>
      </c>
    </row>
    <row r="33" spans="1:17" ht="17.25" thickBot="1" thickTop="1">
      <c r="A33" s="20" t="s">
        <v>7</v>
      </c>
      <c r="B33" s="290">
        <f>B32*B29</f>
        <v>21500</v>
      </c>
      <c r="C33" s="291"/>
      <c r="D33" s="75">
        <f>D32*B29</f>
        <v>0</v>
      </c>
      <c r="E33" s="75"/>
      <c r="F33" s="67"/>
      <c r="G33" s="35">
        <f>G32*B29</f>
        <v>21500</v>
      </c>
      <c r="H33" s="14">
        <f>H32*B29</f>
        <v>22360</v>
      </c>
      <c r="I33" s="14"/>
      <c r="J33" s="14"/>
      <c r="K33" s="35">
        <f>K32*B29</f>
        <v>22360</v>
      </c>
      <c r="L33" s="14">
        <f>B29*L32</f>
        <v>18060</v>
      </c>
      <c r="M33" s="14"/>
      <c r="N33" s="39"/>
      <c r="O33" s="37"/>
      <c r="P33" s="35">
        <f>B29*P32</f>
        <v>18060</v>
      </c>
      <c r="Q33" s="38">
        <f>Q32*B29</f>
        <v>20640</v>
      </c>
    </row>
    <row r="34" spans="1:17" ht="15.75" thickTop="1">
      <c r="A34" s="124" t="s">
        <v>36</v>
      </c>
      <c r="B34" s="295" t="s">
        <v>111</v>
      </c>
      <c r="C34" s="142"/>
      <c r="D34" s="142"/>
      <c r="E34" s="142"/>
      <c r="F34" s="142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173"/>
    </row>
    <row r="35" spans="1:17" ht="15.75" thickBot="1">
      <c r="A35" s="128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9"/>
      <c r="Q35" s="168"/>
    </row>
    <row r="36" spans="1:17" ht="17.25" thickBot="1" thickTop="1">
      <c r="A36" s="87" t="s">
        <v>84</v>
      </c>
      <c r="B36" s="126">
        <v>47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127"/>
      <c r="Q36" s="38"/>
    </row>
    <row r="37" spans="1:17" ht="15.75" thickTop="1">
      <c r="A37" s="124" t="s">
        <v>35</v>
      </c>
      <c r="B37" s="180" t="s">
        <v>97</v>
      </c>
      <c r="C37" s="119"/>
      <c r="D37" s="119"/>
      <c r="E37" s="119"/>
      <c r="F37" s="119"/>
      <c r="G37" s="120"/>
      <c r="H37" s="180" t="s">
        <v>97</v>
      </c>
      <c r="I37" s="119"/>
      <c r="J37" s="119"/>
      <c r="K37" s="120"/>
      <c r="L37" s="180" t="s">
        <v>86</v>
      </c>
      <c r="M37" s="119"/>
      <c r="N37" s="119"/>
      <c r="O37" s="119"/>
      <c r="P37" s="120"/>
      <c r="Q37" s="173"/>
    </row>
    <row r="38" spans="1:17" ht="29.25" customHeight="1" thickBot="1">
      <c r="A38" s="128"/>
      <c r="B38" s="177"/>
      <c r="C38" s="178"/>
      <c r="D38" s="142"/>
      <c r="E38" s="142"/>
      <c r="F38" s="178"/>
      <c r="G38" s="179"/>
      <c r="H38" s="177"/>
      <c r="I38" s="178"/>
      <c r="J38" s="178"/>
      <c r="K38" s="179"/>
      <c r="L38" s="177"/>
      <c r="M38" s="178"/>
      <c r="N38" s="178"/>
      <c r="O38" s="178"/>
      <c r="P38" s="179"/>
      <c r="Q38" s="168"/>
    </row>
    <row r="39" spans="1:17" ht="9.75" customHeight="1" thickTop="1">
      <c r="A39" s="303" t="s">
        <v>54</v>
      </c>
      <c r="B39" s="118">
        <v>350</v>
      </c>
      <c r="C39" s="119"/>
      <c r="D39" s="78">
        <v>0</v>
      </c>
      <c r="E39" s="292"/>
      <c r="F39" s="120"/>
      <c r="G39" s="241">
        <v>350</v>
      </c>
      <c r="H39" s="225">
        <v>360</v>
      </c>
      <c r="I39" s="225"/>
      <c r="J39" s="225"/>
      <c r="K39" s="241">
        <v>360</v>
      </c>
      <c r="L39" s="225">
        <v>290</v>
      </c>
      <c r="M39" s="225"/>
      <c r="N39" s="118"/>
      <c r="O39" s="120"/>
      <c r="P39" s="241">
        <v>290</v>
      </c>
      <c r="Q39" s="173">
        <v>333</v>
      </c>
    </row>
    <row r="40" spans="1:17" ht="6" customHeight="1" thickBot="1">
      <c r="A40" s="125"/>
      <c r="B40" s="141"/>
      <c r="C40" s="142"/>
      <c r="D40" s="66"/>
      <c r="E40" s="226"/>
      <c r="F40" s="143"/>
      <c r="G40" s="254"/>
      <c r="H40" s="228"/>
      <c r="I40" s="228"/>
      <c r="J40" s="228"/>
      <c r="K40" s="254"/>
      <c r="L40" s="228"/>
      <c r="M40" s="228"/>
      <c r="N40" s="177"/>
      <c r="O40" s="179"/>
      <c r="P40" s="254"/>
      <c r="Q40" s="168"/>
    </row>
    <row r="41" spans="1:17" ht="17.25" thickBot="1" thickTop="1">
      <c r="A41" s="20" t="s">
        <v>7</v>
      </c>
      <c r="B41" s="290">
        <f>B39*B36</f>
        <v>16450</v>
      </c>
      <c r="C41" s="291"/>
      <c r="D41" s="85">
        <f>D39*B36</f>
        <v>0</v>
      </c>
      <c r="E41" s="84"/>
      <c r="F41" s="67"/>
      <c r="G41" s="35">
        <f>G39*B36</f>
        <v>16450</v>
      </c>
      <c r="H41" s="14">
        <f>H39*B36</f>
        <v>16920</v>
      </c>
      <c r="I41" s="14"/>
      <c r="J41" s="14"/>
      <c r="K41" s="35">
        <f>K39*B36</f>
        <v>16920</v>
      </c>
      <c r="L41" s="14">
        <f>B36*L39</f>
        <v>13630</v>
      </c>
      <c r="M41" s="14"/>
      <c r="N41" s="36"/>
      <c r="O41" s="58"/>
      <c r="P41" s="29">
        <f>B36*P39</f>
        <v>13630</v>
      </c>
      <c r="Q41" s="30">
        <f>Q39*B36</f>
        <v>15651</v>
      </c>
    </row>
    <row r="42" spans="1:17" ht="15.75" thickTop="1">
      <c r="A42" s="124" t="s">
        <v>36</v>
      </c>
      <c r="B42" s="295" t="s">
        <v>112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43"/>
      <c r="Q42" s="183"/>
    </row>
    <row r="43" spans="1:17" ht="15.75" thickBot="1">
      <c r="A43" s="128"/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9"/>
      <c r="Q43" s="168"/>
    </row>
    <row r="44" spans="1:17" ht="17.25" thickBot="1" thickTop="1">
      <c r="A44" s="87" t="s">
        <v>84</v>
      </c>
      <c r="B44" s="126">
        <v>195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127"/>
      <c r="Q44" s="38"/>
    </row>
    <row r="45" spans="1:17" ht="16.5" customHeight="1" thickTop="1">
      <c r="A45" s="124" t="s">
        <v>35</v>
      </c>
      <c r="B45" s="297" t="s">
        <v>89</v>
      </c>
      <c r="C45" s="298"/>
      <c r="D45" s="298"/>
      <c r="E45" s="298"/>
      <c r="F45" s="298"/>
      <c r="G45" s="299"/>
      <c r="H45" s="180" t="s">
        <v>89</v>
      </c>
      <c r="I45" s="119"/>
      <c r="J45" s="119"/>
      <c r="K45" s="120"/>
      <c r="L45" s="180" t="s">
        <v>90</v>
      </c>
      <c r="M45" s="119"/>
      <c r="N45" s="119"/>
      <c r="O45" s="119"/>
      <c r="P45" s="120"/>
      <c r="Q45" s="173"/>
    </row>
    <row r="46" spans="1:17" ht="16.5" customHeight="1" thickBot="1">
      <c r="A46" s="128"/>
      <c r="B46" s="300"/>
      <c r="C46" s="301"/>
      <c r="D46" s="301"/>
      <c r="E46" s="301"/>
      <c r="F46" s="301"/>
      <c r="G46" s="302"/>
      <c r="H46" s="177"/>
      <c r="I46" s="178"/>
      <c r="J46" s="178"/>
      <c r="K46" s="179"/>
      <c r="L46" s="177"/>
      <c r="M46" s="178"/>
      <c r="N46" s="178"/>
      <c r="O46" s="178"/>
      <c r="P46" s="179"/>
      <c r="Q46" s="168"/>
    </row>
    <row r="47" spans="1:17" ht="17.25" thickBot="1" thickTop="1">
      <c r="A47" s="87" t="s">
        <v>5</v>
      </c>
      <c r="B47" s="141">
        <v>350</v>
      </c>
      <c r="C47" s="143"/>
      <c r="D47" s="40"/>
      <c r="E47" s="89"/>
      <c r="F47" s="15"/>
      <c r="G47" s="35">
        <v>350</v>
      </c>
      <c r="H47" s="14">
        <v>360</v>
      </c>
      <c r="I47" s="14"/>
      <c r="J47" s="14"/>
      <c r="K47" s="35">
        <v>360</v>
      </c>
      <c r="L47" s="14">
        <v>350</v>
      </c>
      <c r="M47" s="14"/>
      <c r="N47" s="39"/>
      <c r="O47" s="37"/>
      <c r="P47" s="35">
        <v>350</v>
      </c>
      <c r="Q47" s="38">
        <v>353</v>
      </c>
    </row>
    <row r="48" spans="1:17" ht="17.25" thickBot="1" thickTop="1">
      <c r="A48" s="20" t="s">
        <v>7</v>
      </c>
      <c r="B48" s="290">
        <f>B47*B44</f>
        <v>68250</v>
      </c>
      <c r="C48" s="296"/>
      <c r="D48" s="71">
        <f>D47*B44</f>
        <v>0</v>
      </c>
      <c r="E48" s="84"/>
      <c r="F48" s="67"/>
      <c r="G48" s="35">
        <f>G47*B44</f>
        <v>68250</v>
      </c>
      <c r="H48" s="14">
        <f>B44*H47</f>
        <v>70200</v>
      </c>
      <c r="I48" s="14"/>
      <c r="J48" s="14"/>
      <c r="K48" s="35">
        <f>K47*B44</f>
        <v>70200</v>
      </c>
      <c r="L48" s="14">
        <f>B44*L47</f>
        <v>68250</v>
      </c>
      <c r="M48" s="14"/>
      <c r="N48" s="39"/>
      <c r="O48" s="37"/>
      <c r="P48" s="35">
        <f>B44*P47</f>
        <v>68250</v>
      </c>
      <c r="Q48" s="38">
        <f>Q47*B44</f>
        <v>68835</v>
      </c>
    </row>
    <row r="49" spans="1:17" ht="15.75" thickTop="1">
      <c r="A49" s="124" t="s">
        <v>36</v>
      </c>
      <c r="B49" s="295" t="s">
        <v>108</v>
      </c>
      <c r="C49" s="142"/>
      <c r="D49" s="142"/>
      <c r="E49" s="142"/>
      <c r="F49" s="142"/>
      <c r="G49" s="119"/>
      <c r="H49" s="119"/>
      <c r="I49" s="119"/>
      <c r="J49" s="119"/>
      <c r="K49" s="119"/>
      <c r="L49" s="119"/>
      <c r="M49" s="119"/>
      <c r="N49" s="119"/>
      <c r="O49" s="119"/>
      <c r="P49" s="120"/>
      <c r="Q49" s="173"/>
    </row>
    <row r="50" spans="1:17" ht="15.75" thickBot="1">
      <c r="A50" s="128"/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9"/>
      <c r="Q50" s="168"/>
    </row>
    <row r="51" spans="1:17" ht="17.25" thickBot="1" thickTop="1">
      <c r="A51" s="87" t="s">
        <v>85</v>
      </c>
      <c r="B51" s="118">
        <v>400</v>
      </c>
      <c r="C51" s="119"/>
      <c r="D51" s="119"/>
      <c r="E51" s="119"/>
      <c r="F51" s="119"/>
      <c r="G51" s="119"/>
      <c r="H51" s="293"/>
      <c r="I51" s="293"/>
      <c r="J51" s="293"/>
      <c r="K51" s="293"/>
      <c r="L51" s="293"/>
      <c r="M51" s="293"/>
      <c r="N51" s="293"/>
      <c r="O51" s="293"/>
      <c r="P51" s="127"/>
      <c r="Q51" s="38"/>
    </row>
    <row r="52" spans="1:17" ht="15.75" thickTop="1">
      <c r="A52" s="124" t="s">
        <v>35</v>
      </c>
      <c r="B52" s="287" t="s">
        <v>91</v>
      </c>
      <c r="C52" s="196"/>
      <c r="D52" s="196"/>
      <c r="E52" s="196"/>
      <c r="F52" s="196"/>
      <c r="G52" s="288"/>
      <c r="H52" s="180" t="s">
        <v>91</v>
      </c>
      <c r="I52" s="119"/>
      <c r="J52" s="119"/>
      <c r="K52" s="120"/>
      <c r="L52" s="180" t="s">
        <v>98</v>
      </c>
      <c r="M52" s="119"/>
      <c r="N52" s="119"/>
      <c r="O52" s="119"/>
      <c r="P52" s="120"/>
      <c r="Q52" s="173"/>
    </row>
    <row r="53" spans="1:17" ht="15.75" thickBot="1">
      <c r="A53" s="128"/>
      <c r="B53" s="177"/>
      <c r="C53" s="178"/>
      <c r="D53" s="178"/>
      <c r="E53" s="178"/>
      <c r="F53" s="178"/>
      <c r="G53" s="179"/>
      <c r="H53" s="177"/>
      <c r="I53" s="178"/>
      <c r="J53" s="178"/>
      <c r="K53" s="179"/>
      <c r="L53" s="177"/>
      <c r="M53" s="178"/>
      <c r="N53" s="178"/>
      <c r="O53" s="178"/>
      <c r="P53" s="179"/>
      <c r="Q53" s="168"/>
    </row>
    <row r="54" spans="1:17" ht="17.25" thickBot="1" thickTop="1">
      <c r="A54" s="88" t="s">
        <v>5</v>
      </c>
      <c r="B54" s="82">
        <v>12</v>
      </c>
      <c r="C54" s="82"/>
      <c r="D54" s="82"/>
      <c r="E54" s="82"/>
      <c r="F54" s="14"/>
      <c r="G54" s="35">
        <v>12</v>
      </c>
      <c r="H54" s="14">
        <v>14</v>
      </c>
      <c r="I54" s="14"/>
      <c r="J54" s="14"/>
      <c r="K54" s="35">
        <v>14</v>
      </c>
      <c r="L54" s="14">
        <v>13</v>
      </c>
      <c r="M54" s="14"/>
      <c r="N54" s="39"/>
      <c r="O54" s="37"/>
      <c r="P54" s="35">
        <v>13</v>
      </c>
      <c r="Q54" s="38">
        <v>13</v>
      </c>
    </row>
    <row r="55" spans="1:17" ht="17.25" thickBot="1" thickTop="1">
      <c r="A55" s="72" t="s">
        <v>7</v>
      </c>
      <c r="B55" s="82">
        <f>B54*B51</f>
        <v>4800</v>
      </c>
      <c r="C55" s="82"/>
      <c r="D55" s="82">
        <f>D54*B51</f>
        <v>0</v>
      </c>
      <c r="E55" s="82"/>
      <c r="F55" s="14"/>
      <c r="G55" s="35">
        <f>G54*B51</f>
        <v>4800</v>
      </c>
      <c r="H55" s="14">
        <f>H54*B51</f>
        <v>5600</v>
      </c>
      <c r="I55" s="14"/>
      <c r="J55" s="14"/>
      <c r="K55" s="35">
        <f>K54*B51</f>
        <v>5600</v>
      </c>
      <c r="L55" s="14">
        <f>B51*L54</f>
        <v>5200</v>
      </c>
      <c r="M55" s="14"/>
      <c r="N55" s="39"/>
      <c r="O55" s="37"/>
      <c r="P55" s="35">
        <f>B51*P54</f>
        <v>5200</v>
      </c>
      <c r="Q55" s="38">
        <f>Q54*B51</f>
        <v>5200</v>
      </c>
    </row>
    <row r="56" spans="1:17" ht="17.25" thickBot="1" thickTop="1">
      <c r="A56" s="72" t="s">
        <v>18</v>
      </c>
      <c r="B56" s="82"/>
      <c r="C56" s="82"/>
      <c r="D56" s="82"/>
      <c r="E56" s="82"/>
      <c r="F56" s="14"/>
      <c r="G56" s="35"/>
      <c r="H56" s="14"/>
      <c r="I56" s="14"/>
      <c r="J56" s="14"/>
      <c r="K56" s="35"/>
      <c r="L56" s="14"/>
      <c r="M56" s="14"/>
      <c r="N56" s="39"/>
      <c r="O56" s="37"/>
      <c r="P56" s="14"/>
      <c r="Q56" s="38"/>
    </row>
    <row r="57" spans="1:17" ht="17.25" thickBot="1" thickTop="1">
      <c r="A57" s="72" t="s">
        <v>19</v>
      </c>
      <c r="B57" s="82"/>
      <c r="C57" s="82"/>
      <c r="D57" s="82"/>
      <c r="E57" s="82"/>
      <c r="F57" s="14"/>
      <c r="G57" s="14"/>
      <c r="H57" s="14"/>
      <c r="I57" s="14"/>
      <c r="J57" s="14"/>
      <c r="K57" s="14"/>
      <c r="L57" s="14"/>
      <c r="M57" s="14"/>
      <c r="N57" s="39"/>
      <c r="O57" s="37"/>
      <c r="P57" s="14"/>
      <c r="Q57" s="38"/>
    </row>
    <row r="58" spans="1:17" ht="17.25" thickBot="1" thickTop="1">
      <c r="A58" s="72" t="s">
        <v>37</v>
      </c>
      <c r="B58" s="70">
        <f>B55+B48+B41+B33+B26+B19+B12</f>
        <v>266500</v>
      </c>
      <c r="C58" s="70"/>
      <c r="D58" s="70" t="e">
        <f>D55+D48+D41+D33+D26+D19+D12+#REF!</f>
        <v>#REF!</v>
      </c>
      <c r="E58" s="70"/>
      <c r="F58" s="14"/>
      <c r="G58" s="35">
        <f>B58</f>
        <v>266500</v>
      </c>
      <c r="H58" s="14">
        <f>H12+H19+H26+H33+H41+H48+H55</f>
        <v>290380</v>
      </c>
      <c r="I58" s="14"/>
      <c r="J58" s="14"/>
      <c r="K58" s="35">
        <f>H58</f>
        <v>290380</v>
      </c>
      <c r="L58" s="14">
        <f>L12+L19+L26+L33+L41+L48+L55</f>
        <v>212140</v>
      </c>
      <c r="M58" s="14"/>
      <c r="N58" s="39"/>
      <c r="O58" s="37"/>
      <c r="P58" s="14">
        <f>L58</f>
        <v>212140</v>
      </c>
      <c r="Q58" s="38">
        <f>Q12+Q19+Q26+Q33+Q41+Q48+Q55</f>
        <v>258326</v>
      </c>
    </row>
    <row r="59" spans="1:17" ht="25.5" customHeight="1" thickBot="1" thickTop="1">
      <c r="A59" s="280" t="s">
        <v>20</v>
      </c>
      <c r="B59" s="80">
        <v>41232</v>
      </c>
      <c r="C59" s="81"/>
      <c r="D59" s="80">
        <v>40469</v>
      </c>
      <c r="E59" s="80"/>
      <c r="F59" s="276"/>
      <c r="G59" s="231">
        <v>41232</v>
      </c>
      <c r="H59" s="231">
        <v>41232</v>
      </c>
      <c r="I59" s="231"/>
      <c r="J59" s="231"/>
      <c r="K59" s="231">
        <v>41232</v>
      </c>
      <c r="L59" s="231">
        <v>41232</v>
      </c>
      <c r="M59" s="231"/>
      <c r="N59" s="102"/>
      <c r="O59" s="163"/>
      <c r="P59" s="231">
        <v>41232</v>
      </c>
      <c r="Q59" s="294"/>
    </row>
    <row r="60" spans="1:17" ht="3.75" customHeight="1" hidden="1" thickBot="1">
      <c r="A60" s="281"/>
      <c r="B60" s="79"/>
      <c r="C60" s="79"/>
      <c r="D60" s="79"/>
      <c r="E60" s="79"/>
      <c r="F60" s="277"/>
      <c r="G60" s="228"/>
      <c r="H60" s="228"/>
      <c r="I60" s="278"/>
      <c r="J60" s="278"/>
      <c r="K60" s="228"/>
      <c r="L60" s="228"/>
      <c r="M60" s="278"/>
      <c r="N60" s="164"/>
      <c r="O60" s="165"/>
      <c r="P60" s="228"/>
      <c r="Q60" s="91"/>
    </row>
    <row r="61" spans="1:17" ht="15" customHeight="1" thickTop="1">
      <c r="A61" s="280" t="s">
        <v>21</v>
      </c>
      <c r="B61" s="279" t="s">
        <v>101</v>
      </c>
      <c r="C61" s="73"/>
      <c r="D61" s="73" t="s">
        <v>72</v>
      </c>
      <c r="E61" s="274"/>
      <c r="F61" s="274"/>
      <c r="G61" s="279" t="s">
        <v>101</v>
      </c>
      <c r="H61" s="279" t="s">
        <v>101</v>
      </c>
      <c r="I61" s="274"/>
      <c r="J61" s="274"/>
      <c r="K61" s="279" t="s">
        <v>101</v>
      </c>
      <c r="L61" s="279" t="s">
        <v>101</v>
      </c>
      <c r="M61" s="225"/>
      <c r="N61" s="118"/>
      <c r="O61" s="120"/>
      <c r="P61" s="279" t="s">
        <v>101</v>
      </c>
      <c r="Q61" s="90"/>
    </row>
    <row r="62" spans="1:17" ht="29.25" customHeight="1" thickBot="1">
      <c r="A62" s="281"/>
      <c r="B62" s="275"/>
      <c r="C62" s="73"/>
      <c r="D62" s="73"/>
      <c r="E62" s="275"/>
      <c r="F62" s="275"/>
      <c r="G62" s="275"/>
      <c r="H62" s="275"/>
      <c r="I62" s="275"/>
      <c r="J62" s="275"/>
      <c r="K62" s="275"/>
      <c r="L62" s="275"/>
      <c r="M62" s="230"/>
      <c r="N62" s="177"/>
      <c r="O62" s="179"/>
      <c r="P62" s="275"/>
      <c r="Q62" s="170"/>
    </row>
    <row r="63" spans="1:17" ht="26.25" customHeight="1" thickTop="1">
      <c r="A63" s="118" t="s">
        <v>22</v>
      </c>
      <c r="B63" s="143"/>
      <c r="C63" s="141" t="s">
        <v>23</v>
      </c>
      <c r="D63" s="142"/>
      <c r="E63" s="142"/>
      <c r="F63" s="119"/>
      <c r="G63" s="120"/>
      <c r="H63" s="245" t="s">
        <v>24</v>
      </c>
      <c r="I63" s="246"/>
      <c r="J63" s="246"/>
      <c r="K63" s="246"/>
      <c r="L63" s="246"/>
      <c r="M63" s="246"/>
      <c r="N63" s="246"/>
      <c r="O63" s="247"/>
      <c r="P63" s="251"/>
      <c r="Q63" s="252"/>
    </row>
    <row r="64" spans="1:17" ht="32.25" customHeight="1" thickBot="1">
      <c r="A64" s="121"/>
      <c r="B64" s="123"/>
      <c r="C64" s="121"/>
      <c r="D64" s="122"/>
      <c r="E64" s="122"/>
      <c r="F64" s="122"/>
      <c r="G64" s="123"/>
      <c r="H64" s="248" t="s">
        <v>25</v>
      </c>
      <c r="I64" s="249"/>
      <c r="J64" s="249"/>
      <c r="K64" s="249"/>
      <c r="L64" s="249"/>
      <c r="M64" s="249"/>
      <c r="N64" s="249"/>
      <c r="O64" s="250"/>
      <c r="P64" s="154"/>
      <c r="Q64" s="155"/>
    </row>
    <row r="65" spans="1:17" ht="16.5" thickBot="1">
      <c r="A65" s="113" t="s">
        <v>26</v>
      </c>
      <c r="B65" s="114"/>
      <c r="C65" s="113" t="s">
        <v>27</v>
      </c>
      <c r="D65" s="244"/>
      <c r="E65" s="244"/>
      <c r="F65" s="244"/>
      <c r="G65" s="114"/>
      <c r="H65" s="282" t="s">
        <v>102</v>
      </c>
      <c r="I65" s="244"/>
      <c r="J65" s="244"/>
      <c r="K65" s="244"/>
      <c r="L65" s="244"/>
      <c r="M65" s="244"/>
      <c r="N65" s="244"/>
      <c r="O65" s="114"/>
      <c r="P65" s="154"/>
      <c r="Q65" s="155"/>
    </row>
    <row r="66" spans="1:17" ht="16.5" thickBot="1">
      <c r="A66" s="113" t="s">
        <v>29</v>
      </c>
      <c r="B66" s="114"/>
      <c r="C66" s="282" t="s">
        <v>99</v>
      </c>
      <c r="D66" s="244"/>
      <c r="E66" s="244"/>
      <c r="F66" s="244"/>
      <c r="G66" s="114"/>
      <c r="H66" s="282" t="s">
        <v>103</v>
      </c>
      <c r="I66" s="244"/>
      <c r="J66" s="244"/>
      <c r="K66" s="244"/>
      <c r="L66" s="244"/>
      <c r="M66" s="244"/>
      <c r="N66" s="244"/>
      <c r="O66" s="114"/>
      <c r="P66" s="154"/>
      <c r="Q66" s="155"/>
    </row>
    <row r="67" spans="1:17" ht="16.5" thickBot="1">
      <c r="A67" s="113" t="s">
        <v>30</v>
      </c>
      <c r="B67" s="114"/>
      <c r="C67" s="113" t="s">
        <v>55</v>
      </c>
      <c r="D67" s="244"/>
      <c r="E67" s="244"/>
      <c r="F67" s="244"/>
      <c r="G67" s="114"/>
      <c r="H67" s="282" t="s">
        <v>104</v>
      </c>
      <c r="I67" s="244"/>
      <c r="J67" s="244"/>
      <c r="K67" s="244"/>
      <c r="L67" s="244"/>
      <c r="M67" s="244"/>
      <c r="N67" s="244"/>
      <c r="O67" s="114"/>
      <c r="P67" s="154"/>
      <c r="Q67" s="155"/>
    </row>
    <row r="69" spans="1:6" ht="15.75">
      <c r="A69" s="283" t="s">
        <v>115</v>
      </c>
      <c r="B69" s="108"/>
      <c r="C69" s="108"/>
      <c r="D69" s="108"/>
      <c r="E69" s="108"/>
      <c r="F69" s="108"/>
    </row>
    <row r="70" spans="1:12" ht="18.75" customHeight="1">
      <c r="A70" s="285" t="s">
        <v>114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</row>
    <row r="71" spans="1:7" ht="15.75">
      <c r="A71" s="283" t="s">
        <v>113</v>
      </c>
      <c r="B71" s="108"/>
      <c r="C71" s="108"/>
      <c r="D71" s="108"/>
      <c r="E71" s="108"/>
      <c r="F71" s="108"/>
      <c r="G71" s="108"/>
    </row>
  </sheetData>
  <sheetProtection/>
  <mergeCells count="146">
    <mergeCell ref="O3:P5"/>
    <mergeCell ref="G3:G5"/>
    <mergeCell ref="Q3:Q5"/>
    <mergeCell ref="L3:N4"/>
    <mergeCell ref="A3:A5"/>
    <mergeCell ref="B3:F4"/>
    <mergeCell ref="H3:J4"/>
    <mergeCell ref="K3:K5"/>
    <mergeCell ref="B5:C5"/>
    <mergeCell ref="D5:E5"/>
    <mergeCell ref="B11:C11"/>
    <mergeCell ref="B12:C12"/>
    <mergeCell ref="Q9:Q10"/>
    <mergeCell ref="B6:P7"/>
    <mergeCell ref="Q6:Q7"/>
    <mergeCell ref="B8:P8"/>
    <mergeCell ref="B9:G10"/>
    <mergeCell ref="L9:P10"/>
    <mergeCell ref="H9:K10"/>
    <mergeCell ref="B18:C18"/>
    <mergeCell ref="B19:C19"/>
    <mergeCell ref="B13:Q14"/>
    <mergeCell ref="B15:Q15"/>
    <mergeCell ref="B16:G17"/>
    <mergeCell ref="H16:K17"/>
    <mergeCell ref="L16:P17"/>
    <mergeCell ref="Q16:Q17"/>
    <mergeCell ref="B25:C25"/>
    <mergeCell ref="B26:C26"/>
    <mergeCell ref="B20:P21"/>
    <mergeCell ref="Q20:Q21"/>
    <mergeCell ref="B22:P22"/>
    <mergeCell ref="B23:G24"/>
    <mergeCell ref="H23:K24"/>
    <mergeCell ref="L23:P24"/>
    <mergeCell ref="Q23:Q24"/>
    <mergeCell ref="B27:P28"/>
    <mergeCell ref="Q27:Q28"/>
    <mergeCell ref="B29:P29"/>
    <mergeCell ref="B30:G31"/>
    <mergeCell ref="H30:K31"/>
    <mergeCell ref="L30:P31"/>
    <mergeCell ref="Q30:Q31"/>
    <mergeCell ref="Q34:Q35"/>
    <mergeCell ref="B36:P36"/>
    <mergeCell ref="B37:G38"/>
    <mergeCell ref="H37:K38"/>
    <mergeCell ref="L37:P38"/>
    <mergeCell ref="Q37:Q38"/>
    <mergeCell ref="B34:P35"/>
    <mergeCell ref="M39:M40"/>
    <mergeCell ref="N39:O40"/>
    <mergeCell ref="A39:A40"/>
    <mergeCell ref="B39:C40"/>
    <mergeCell ref="F39:F40"/>
    <mergeCell ref="G39:G40"/>
    <mergeCell ref="H39:H40"/>
    <mergeCell ref="B51:P51"/>
    <mergeCell ref="P39:P40"/>
    <mergeCell ref="Q39:Q40"/>
    <mergeCell ref="B41:C41"/>
    <mergeCell ref="B42:P43"/>
    <mergeCell ref="Q42:Q43"/>
    <mergeCell ref="I39:I40"/>
    <mergeCell ref="J39:J40"/>
    <mergeCell ref="K39:K40"/>
    <mergeCell ref="L39:L40"/>
    <mergeCell ref="H45:K46"/>
    <mergeCell ref="L45:P46"/>
    <mergeCell ref="Q45:Q46"/>
    <mergeCell ref="B49:P50"/>
    <mergeCell ref="Q49:Q50"/>
    <mergeCell ref="B48:C48"/>
    <mergeCell ref="B45:G46"/>
    <mergeCell ref="B47:C47"/>
    <mergeCell ref="P61:P62"/>
    <mergeCell ref="H61:H62"/>
    <mergeCell ref="Q59:Q60"/>
    <mergeCell ref="Q61:Q62"/>
    <mergeCell ref="M59:M60"/>
    <mergeCell ref="G59:G60"/>
    <mergeCell ref="N61:O62"/>
    <mergeCell ref="I61:I62"/>
    <mergeCell ref="J61:J62"/>
    <mergeCell ref="L61:L62"/>
    <mergeCell ref="H66:O66"/>
    <mergeCell ref="P66:Q66"/>
    <mergeCell ref="H63:O63"/>
    <mergeCell ref="H64:O64"/>
    <mergeCell ref="P63:Q64"/>
    <mergeCell ref="C63:G64"/>
    <mergeCell ref="A9:A10"/>
    <mergeCell ref="A16:A17"/>
    <mergeCell ref="A23:A24"/>
    <mergeCell ref="A30:A31"/>
    <mergeCell ref="A20:A21"/>
    <mergeCell ref="A27:A28"/>
    <mergeCell ref="A13:A14"/>
    <mergeCell ref="B32:C32"/>
    <mergeCell ref="B33:C33"/>
    <mergeCell ref="A69:F69"/>
    <mergeCell ref="C67:G67"/>
    <mergeCell ref="A34:A35"/>
    <mergeCell ref="A42:A43"/>
    <mergeCell ref="A49:A50"/>
    <mergeCell ref="E39:E40"/>
    <mergeCell ref="B44:P44"/>
    <mergeCell ref="H67:O67"/>
    <mergeCell ref="A70:L70"/>
    <mergeCell ref="H65:O65"/>
    <mergeCell ref="B52:G53"/>
    <mergeCell ref="H52:K53"/>
    <mergeCell ref="L52:P53"/>
    <mergeCell ref="P67:Q67"/>
    <mergeCell ref="A65:B65"/>
    <mergeCell ref="C65:G65"/>
    <mergeCell ref="G61:G62"/>
    <mergeCell ref="P65:Q65"/>
    <mergeCell ref="K61:K62"/>
    <mergeCell ref="A71:G71"/>
    <mergeCell ref="A1:Q1"/>
    <mergeCell ref="A2:G2"/>
    <mergeCell ref="A37:A38"/>
    <mergeCell ref="A45:A46"/>
    <mergeCell ref="A52:A53"/>
    <mergeCell ref="A6:A7"/>
    <mergeCell ref="Q52:Q53"/>
    <mergeCell ref="M61:M62"/>
    <mergeCell ref="B61:B62"/>
    <mergeCell ref="E61:E62"/>
    <mergeCell ref="A67:B67"/>
    <mergeCell ref="A63:B64"/>
    <mergeCell ref="A59:A60"/>
    <mergeCell ref="A61:A62"/>
    <mergeCell ref="A66:B66"/>
    <mergeCell ref="C66:G66"/>
    <mergeCell ref="J2:Q2"/>
    <mergeCell ref="F61:F62"/>
    <mergeCell ref="P59:P60"/>
    <mergeCell ref="F59:F60"/>
    <mergeCell ref="H59:H60"/>
    <mergeCell ref="I59:I60"/>
    <mergeCell ref="J59:J60"/>
    <mergeCell ref="L59:L60"/>
    <mergeCell ref="K59:K60"/>
    <mergeCell ref="N59:O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2013-01-13T12:47:30Z</cp:lastPrinted>
  <dcterms:created xsi:type="dcterms:W3CDTF">2009-10-23T03:44:58Z</dcterms:created>
  <dcterms:modified xsi:type="dcterms:W3CDTF">2013-01-13T12:48:08Z</dcterms:modified>
  <cp:category/>
  <cp:version/>
  <cp:contentType/>
  <cp:contentStatus/>
</cp:coreProperties>
</file>